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630" activeTab="0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0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<sst xmlns="http://schemas.openxmlformats.org/spreadsheetml/2006/main" count="105" uniqueCount="84">
  <si>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</si>
  <si>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</si>
  <si>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</si>
  <si>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</si>
  <si>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</si>
  <si>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</si>
  <si>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</si>
  <si>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</si>
  <si>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</si>
  <si>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</si>
  <si>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</si>
  <si>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</si>
  <si>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</si>
  <si>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</si>
  <si>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</si>
  <si>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</si>
  <si>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</si>
  <si>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</si>
  <si>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</si>
  <si>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</si>
  <si>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</si>
  <si>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</si>
  <si>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</si>
  <si>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</si>
  <si>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</si>
  <si>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</si>
  <si>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</si>
  <si>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</si>
  <si>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</si>
  <si>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</si>
  <si>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</si>
  <si>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</si>
  <si>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</si>
  <si>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</si>
  <si>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</si>
  <si>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</si>
  <si>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</si>
  <si>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</si>
  <si>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</si>
  <si>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</si>
  <si>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</si>
  <si>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</si>
  <si>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</si>
  <si>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</si>
  <si>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</si>
  <si>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</si>
  <si>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</si>
  <si>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</si>
  <si>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</si>
  <si>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</si>
  <si>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</si>
  <si>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</si>
  <si>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</si>
  <si>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</si>
  <si>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</si>
  <si>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</si>
  <si>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</si>
  <si>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</si>
  <si>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</si>
  <si>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</si>
  <si>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</si>
  <si>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</si>
  <si>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</si>
  <si>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</si>
  <si>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</si>
  <si>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</si>
  <si>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</si>
  <si>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</si>
  <si>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</si>
  <si>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</si>
  <si>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</si>
  <si>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</si>
  <si>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</si>
  <si>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</si>
  <si>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</si>
  <si>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</si>
  <si>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</si>
  <si>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</si>
  <si>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</si>
  <si>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</si>
  <si>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</si>
  <si>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</si>
  <si>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Táto tabuľka je určená iba na výpočet prevádzkových výdavkov projektov negenerujúcich príjmy.</t>
  </si>
  <si>
    <t>Finančná analýza - tabuľka na výpočet prevádzkových výdavkov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</si>
</sst>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3" fontId="22" fillId="4" borderId="0" xfId="47" applyNumberFormat="1" applyFont="1" applyFill="1" applyProtection="1">
      <alignment/>
      <protection locked="0"/>
    </xf>
    <xf numFmtId="0" fontId="4" fillId="4" borderId="0" xfId="47" applyFill="1" applyAlignment="1">
      <alignment/>
      <protection/>
    </xf>
    <xf numFmtId="3" fontId="21" fillId="4" borderId="0" xfId="47" applyNumberFormat="1" applyFont="1" applyFill="1" applyBorder="1" applyProtection="1">
      <alignment/>
      <protection locked="0"/>
    </xf>
    <xf numFmtId="0" fontId="4" fillId="4" borderId="0" xfId="47" applyFill="1">
      <alignment/>
      <protection/>
    </xf>
    <xf numFmtId="0" fontId="4" fillId="4" borderId="0" xfId="47" applyFill="1" applyAlignment="1">
      <alignment horizontal="left"/>
      <protection/>
    </xf>
    <xf numFmtId="0" fontId="22" fillId="4" borderId="0" xfId="47" applyFont="1" applyFill="1" applyAlignment="1">
      <alignment/>
      <protection/>
    </xf>
    <xf numFmtId="3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  <xf numFmtId="3" fontId="4" fillId="4" borderId="0" xfId="47" applyNumberFormat="1" applyFill="1">
      <alignment/>
      <protection/>
    </xf>
    <xf numFmtId="0" fontId="23" fillId="4" borderId="0" xfId="47" applyFont="1" applyFill="1" applyAlignment="1">
      <alignment horizontal="left"/>
      <protection/>
    </xf>
    <xf numFmtId="0" fontId="23" fillId="4" borderId="0" xfId="47" applyFont="1" applyFill="1" applyAlignment="1">
      <alignment/>
      <protection/>
    </xf>
    <xf numFmtId="0" fontId="23" fillId="4" borderId="0" xfId="47" applyFont="1" applyFill="1">
      <alignment/>
      <protection/>
    </xf>
    <xf numFmtId="3" fontId="4" fillId="19" borderId="0" xfId="47" applyNumberFormat="1" applyFont="1" applyFill="1" applyProtection="1">
      <alignment/>
      <protection locked="0"/>
    </xf>
    <xf numFmtId="3" fontId="4" fillId="19" borderId="0" xfId="47" applyNumberFormat="1" applyFont="1" applyFill="1" applyAlignment="1" applyProtection="1">
      <alignment horizontal="right"/>
      <protection locked="0"/>
    </xf>
    <xf numFmtId="10" fontId="4" fillId="19" borderId="0" xfId="52" applyNumberFormat="1" applyFont="1" applyFill="1" applyAlignment="1" applyProtection="1">
      <alignment/>
      <protection locked="0"/>
    </xf>
    <xf numFmtId="10" fontId="22" fillId="4" borderId="0" xfId="47" applyNumberFormat="1" applyFont="1" applyFill="1" applyAlignment="1">
      <alignment horizontal="right"/>
      <protection/>
    </xf>
    <xf numFmtId="197" fontId="4" fillId="24" borderId="0" xfId="47" applyNumberFormat="1" applyFill="1">
      <alignment/>
      <protection/>
    </xf>
    <xf numFmtId="4" fontId="4" fillId="4" borderId="0" xfId="47" applyNumberFormat="1" applyFill="1">
      <alignment/>
      <protection/>
    </xf>
    <xf numFmtId="4" fontId="23" fillId="4" borderId="0" xfId="47" applyNumberFormat="1" applyFont="1" applyFill="1">
      <alignment/>
      <protection/>
    </xf>
    <xf numFmtId="4" fontId="4" fillId="24" borderId="0" xfId="47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19" borderId="10" xfId="0" applyFont="1" applyFill="1" applyBorder="1" applyAlignment="1" applyProtection="1">
      <alignment horizontal="left" vertical="center" wrapText="1"/>
      <protection/>
    </xf>
    <xf numFmtId="0" fontId="28" fillId="19" borderId="11" xfId="0" applyFont="1" applyFill="1" applyBorder="1" applyAlignment="1" applyProtection="1">
      <alignment horizontal="center" wrapText="1"/>
      <protection/>
    </xf>
    <xf numFmtId="0" fontId="28" fillId="19" borderId="11" xfId="0" applyFont="1" applyFill="1" applyBorder="1" applyAlignment="1" applyProtection="1">
      <alignment horizontal="center" vertical="top" wrapText="1"/>
      <protection/>
    </xf>
    <xf numFmtId="0" fontId="28" fillId="19" borderId="11" xfId="0" applyFont="1" applyFill="1" applyBorder="1" applyAlignment="1" applyProtection="1">
      <alignment vertical="top" wrapText="1"/>
      <protection/>
    </xf>
    <xf numFmtId="171" fontId="28" fillId="0" borderId="11" xfId="0" applyNumberFormat="1" applyFont="1" applyBorder="1" applyAlignment="1" applyProtection="1">
      <alignment vertical="center" wrapText="1"/>
      <protection locked="0"/>
    </xf>
    <xf numFmtId="171" fontId="28" fillId="4" borderId="11" xfId="0" applyNumberFormat="1" applyFont="1" applyFill="1" applyBorder="1" applyAlignment="1" applyProtection="1">
      <alignment vertical="center"/>
      <protection/>
    </xf>
    <xf numFmtId="9" fontId="28" fillId="4" borderId="11" xfId="49" applyNumberFormat="1" applyFont="1" applyFill="1" applyBorder="1" applyAlignment="1" applyProtection="1">
      <alignment horizontal="center" vertical="center"/>
      <protection/>
    </xf>
    <xf numFmtId="171" fontId="27" fillId="4" borderId="11" xfId="0" applyNumberFormat="1" applyFont="1" applyFill="1" applyBorder="1" applyAlignment="1" applyProtection="1">
      <alignment vertical="center"/>
      <protection/>
    </xf>
    <xf numFmtId="9" fontId="27" fillId="4" borderId="11" xfId="49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49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19" borderId="0" xfId="0" applyNumberFormat="1" applyFont="1" applyFill="1" applyAlignment="1" applyProtection="1">
      <alignment/>
      <protection/>
    </xf>
    <xf numFmtId="9" fontId="28" fillId="19" borderId="0" xfId="52" applyFont="1" applyFill="1" applyAlignment="1" applyProtection="1">
      <alignment/>
      <protection/>
    </xf>
    <xf numFmtId="10" fontId="28" fillId="19" borderId="0" xfId="52" applyNumberFormat="1" applyFont="1" applyFill="1" applyAlignment="1" applyProtection="1">
      <alignment/>
      <protection/>
    </xf>
    <xf numFmtId="3" fontId="28" fillId="16" borderId="12" xfId="0" applyNumberFormat="1" applyFont="1" applyFill="1" applyBorder="1" applyAlignment="1" applyProtection="1">
      <alignment/>
      <protection/>
    </xf>
    <xf numFmtId="2" fontId="28" fillId="16" borderId="12" xfId="0" applyNumberFormat="1" applyFont="1" applyFill="1" applyBorder="1" applyAlignment="1">
      <alignment horizontal="center"/>
    </xf>
    <xf numFmtId="2" fontId="28" fillId="16" borderId="13" xfId="0" applyNumberFormat="1" applyFont="1" applyFill="1" applyBorder="1" applyAlignment="1">
      <alignment/>
    </xf>
    <xf numFmtId="2" fontId="28" fillId="19" borderId="0" xfId="0" applyNumberFormat="1" applyFont="1" applyFill="1" applyAlignment="1">
      <alignment/>
    </xf>
    <xf numFmtId="3" fontId="28" fillId="16" borderId="0" xfId="0" applyNumberFormat="1" applyFont="1" applyFill="1" applyBorder="1" applyAlignment="1" applyProtection="1">
      <alignment/>
      <protection/>
    </xf>
    <xf numFmtId="2" fontId="28" fillId="16" borderId="0" xfId="0" applyNumberFormat="1" applyFont="1" applyFill="1" applyBorder="1" applyAlignment="1">
      <alignment horizontal="center"/>
    </xf>
    <xf numFmtId="2" fontId="28" fillId="16" borderId="14" xfId="0" applyNumberFormat="1" applyFont="1" applyFill="1" applyBorder="1" applyAlignment="1">
      <alignment/>
    </xf>
    <xf numFmtId="2" fontId="28" fillId="16" borderId="15" xfId="0" applyNumberFormat="1" applyFont="1" applyFill="1" applyBorder="1" applyAlignment="1">
      <alignment/>
    </xf>
    <xf numFmtId="3" fontId="28" fillId="16" borderId="15" xfId="0" applyNumberFormat="1" applyFont="1" applyFill="1" applyBorder="1" applyAlignment="1" applyProtection="1">
      <alignment horizontal="center"/>
      <protection/>
    </xf>
    <xf numFmtId="3" fontId="28" fillId="16" borderId="16" xfId="0" applyNumberFormat="1" applyFont="1" applyFill="1" applyBorder="1" applyAlignment="1" applyProtection="1">
      <alignment horizontal="center"/>
      <protection/>
    </xf>
    <xf numFmtId="3" fontId="28" fillId="19" borderId="17" xfId="0" applyNumberFormat="1" applyFont="1" applyFill="1" applyBorder="1" applyAlignment="1" applyProtection="1">
      <alignment/>
      <protection/>
    </xf>
    <xf numFmtId="3" fontId="28" fillId="19" borderId="12" xfId="0" applyNumberFormat="1" applyFont="1" applyFill="1" applyBorder="1" applyAlignment="1" applyProtection="1">
      <alignment/>
      <protection/>
    </xf>
    <xf numFmtId="3" fontId="28" fillId="19" borderId="10" xfId="0" applyNumberFormat="1" applyFont="1" applyFill="1" applyBorder="1" applyAlignment="1" applyProtection="1">
      <alignment horizontal="center"/>
      <protection/>
    </xf>
    <xf numFmtId="3" fontId="28" fillId="19" borderId="10" xfId="0" applyNumberFormat="1" applyFont="1" applyFill="1" applyBorder="1" applyAlignment="1" applyProtection="1">
      <alignment/>
      <protection/>
    </xf>
    <xf numFmtId="3" fontId="28" fillId="19" borderId="13" xfId="0" applyNumberFormat="1" applyFont="1" applyFill="1" applyBorder="1" applyAlignment="1" applyProtection="1">
      <alignment/>
      <protection/>
    </xf>
    <xf numFmtId="3" fontId="28" fillId="19" borderId="18" xfId="0" applyNumberFormat="1" applyFont="1" applyFill="1" applyBorder="1" applyAlignment="1" applyProtection="1">
      <alignment/>
      <protection/>
    </xf>
    <xf numFmtId="4" fontId="28" fillId="19" borderId="0" xfId="0" applyNumberFormat="1" applyFont="1" applyFill="1" applyBorder="1" applyAlignment="1" applyProtection="1">
      <alignment horizontal="right"/>
      <protection/>
    </xf>
    <xf numFmtId="9" fontId="28" fillId="19" borderId="19" xfId="49" applyFont="1" applyFill="1" applyBorder="1" applyAlignment="1" applyProtection="1">
      <alignment horizontal="center"/>
      <protection/>
    </xf>
    <xf numFmtId="10" fontId="28" fillId="19" borderId="19" xfId="49" applyNumberFormat="1" applyFont="1" applyFill="1" applyBorder="1" applyAlignment="1" applyProtection="1">
      <alignment horizontal="center"/>
      <protection/>
    </xf>
    <xf numFmtId="201" fontId="28" fillId="19" borderId="19" xfId="49" applyNumberFormat="1" applyFont="1" applyFill="1" applyBorder="1" applyAlignment="1" applyProtection="1">
      <alignment horizontal="left"/>
      <protection/>
    </xf>
    <xf numFmtId="3" fontId="28" fillId="19" borderId="0" xfId="0" applyNumberFormat="1" applyFont="1" applyFill="1" applyBorder="1" applyAlignment="1" applyProtection="1">
      <alignment/>
      <protection/>
    </xf>
    <xf numFmtId="3" fontId="28" fillId="19" borderId="14" xfId="0" applyNumberFormat="1" applyFont="1" applyFill="1" applyBorder="1" applyAlignment="1" applyProtection="1">
      <alignment/>
      <protection/>
    </xf>
    <xf numFmtId="3" fontId="28" fillId="19" borderId="19" xfId="0" applyNumberFormat="1" applyFont="1" applyFill="1" applyBorder="1" applyAlignment="1" applyProtection="1">
      <alignment horizontal="center"/>
      <protection/>
    </xf>
    <xf numFmtId="3" fontId="28" fillId="19" borderId="19" xfId="0" applyNumberFormat="1" applyFont="1" applyFill="1" applyBorder="1" applyAlignment="1" applyProtection="1">
      <alignment/>
      <protection/>
    </xf>
    <xf numFmtId="3" fontId="28" fillId="19" borderId="0" xfId="0" applyNumberFormat="1" applyFont="1" applyFill="1" applyBorder="1" applyAlignment="1" applyProtection="1">
      <alignment horizontal="right"/>
      <protection/>
    </xf>
    <xf numFmtId="4" fontId="28" fillId="19" borderId="0" xfId="0" applyNumberFormat="1" applyFont="1" applyFill="1" applyBorder="1" applyAlignment="1" applyProtection="1">
      <alignment/>
      <protection/>
    </xf>
    <xf numFmtId="4" fontId="28" fillId="19" borderId="14" xfId="0" applyNumberFormat="1" applyFont="1" applyFill="1" applyBorder="1" applyAlignment="1" applyProtection="1">
      <alignment/>
      <protection/>
    </xf>
    <xf numFmtId="3" fontId="28" fillId="19" borderId="11" xfId="0" applyNumberFormat="1" applyFont="1" applyFill="1" applyBorder="1" applyAlignment="1" applyProtection="1">
      <alignment horizontal="center"/>
      <protection/>
    </xf>
    <xf numFmtId="10" fontId="28" fillId="19" borderId="11" xfId="49" applyNumberFormat="1" applyFont="1" applyFill="1" applyBorder="1" applyAlignment="1" applyProtection="1">
      <alignment horizontal="center"/>
      <protection/>
    </xf>
    <xf numFmtId="202" fontId="28" fillId="19" borderId="11" xfId="49" applyNumberFormat="1" applyFont="1" applyFill="1" applyBorder="1" applyAlignment="1" applyProtection="1">
      <alignment horizontal="center"/>
      <protection/>
    </xf>
    <xf numFmtId="4" fontId="28" fillId="19" borderId="11" xfId="34" applyNumberFormat="1" applyFont="1" applyFill="1" applyBorder="1" applyAlignment="1" applyProtection="1">
      <alignment/>
      <protection/>
    </xf>
    <xf numFmtId="3" fontId="28" fillId="19" borderId="15" xfId="0" applyNumberFormat="1" applyFont="1" applyFill="1" applyBorder="1" applyAlignment="1" applyProtection="1">
      <alignment/>
      <protection/>
    </xf>
    <xf numFmtId="3" fontId="28" fillId="19" borderId="16" xfId="0" applyNumberFormat="1" applyFont="1" applyFill="1" applyBorder="1" applyAlignment="1" applyProtection="1">
      <alignment/>
      <protection/>
    </xf>
    <xf numFmtId="4" fontId="28" fillId="19" borderId="0" xfId="0" applyNumberFormat="1" applyFont="1" applyFill="1" applyAlignment="1" applyProtection="1">
      <alignment horizontal="right"/>
      <protection/>
    </xf>
    <xf numFmtId="9" fontId="28" fillId="19" borderId="0" xfId="49" applyFont="1" applyFill="1" applyAlignment="1" applyProtection="1">
      <alignment/>
      <protection/>
    </xf>
    <xf numFmtId="10" fontId="28" fillId="19" borderId="0" xfId="49" applyNumberFormat="1" applyFont="1" applyFill="1" applyAlignment="1" applyProtection="1">
      <alignment/>
      <protection/>
    </xf>
    <xf numFmtId="4" fontId="28" fillId="19" borderId="0" xfId="34" applyNumberFormat="1" applyFont="1" applyFill="1" applyAlignment="1" applyProtection="1">
      <alignment/>
      <protection/>
    </xf>
    <xf numFmtId="201" fontId="28" fillId="19" borderId="0" xfId="49" applyNumberFormat="1" applyFont="1" applyFill="1" applyAlignment="1" applyProtection="1">
      <alignment horizontal="left"/>
      <protection/>
    </xf>
    <xf numFmtId="0" fontId="27" fillId="19" borderId="0" xfId="0" applyFont="1" applyFill="1" applyAlignment="1" applyProtection="1">
      <alignment/>
      <protection/>
    </xf>
    <xf numFmtId="3" fontId="4" fillId="19" borderId="0" xfId="0" applyNumberFormat="1" applyFont="1" applyFill="1" applyAlignment="1" applyProtection="1">
      <alignment/>
      <protection/>
    </xf>
    <xf numFmtId="3" fontId="4" fillId="19" borderId="0" xfId="0" applyNumberFormat="1" applyFont="1" applyFill="1" applyAlignment="1" applyProtection="1">
      <alignment/>
      <protection locked="0"/>
    </xf>
    <xf numFmtId="3" fontId="4" fillId="19" borderId="0" xfId="0" applyNumberFormat="1" applyFont="1" applyFill="1" applyAlignment="1" applyProtection="1">
      <alignment horizontal="right"/>
      <protection/>
    </xf>
    <xf numFmtId="4" fontId="4" fillId="19" borderId="0" xfId="0" applyNumberFormat="1" applyFont="1" applyFill="1" applyAlignment="1" applyProtection="1">
      <alignment/>
      <protection/>
    </xf>
    <xf numFmtId="10" fontId="23" fillId="19" borderId="0" xfId="52" applyNumberFormat="1" applyFont="1" applyFill="1" applyAlignment="1" applyProtection="1">
      <alignment/>
      <protection/>
    </xf>
    <xf numFmtId="3" fontId="4" fillId="19" borderId="0" xfId="0" applyNumberFormat="1" applyFont="1" applyFill="1" applyAlignment="1" applyProtection="1">
      <alignment wrapText="1"/>
      <protection/>
    </xf>
    <xf numFmtId="3" fontId="23" fillId="19" borderId="0" xfId="0" applyNumberFormat="1" applyFont="1" applyFill="1" applyAlignment="1" applyProtection="1">
      <alignment horizontal="center" wrapText="1"/>
      <protection/>
    </xf>
    <xf numFmtId="9" fontId="4" fillId="19" borderId="0" xfId="52" applyFont="1" applyFill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10" fontId="4" fillId="19" borderId="0" xfId="52" applyNumberFormat="1" applyFont="1" applyFill="1" applyAlignment="1" applyProtection="1">
      <alignment/>
      <protection/>
    </xf>
    <xf numFmtId="0" fontId="0" fillId="25" borderId="0" xfId="0" applyFill="1" applyBorder="1" applyAlignment="1" applyProtection="1">
      <alignment/>
      <protection hidden="1"/>
    </xf>
    <xf numFmtId="9" fontId="0" fillId="25" borderId="0" xfId="0" applyNumberForma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30" fillId="25" borderId="0" xfId="0" applyFont="1" applyFill="1" applyAlignment="1" applyProtection="1">
      <alignment horizontal="center"/>
      <protection hidden="1"/>
    </xf>
    <xf numFmtId="0" fontId="0" fillId="25" borderId="20" xfId="0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/>
      <protection hidden="1"/>
    </xf>
    <xf numFmtId="0" fontId="0" fillId="25" borderId="22" xfId="0" applyFill="1" applyBorder="1" applyAlignment="1" applyProtection="1">
      <alignment/>
      <protection hidden="1"/>
    </xf>
    <xf numFmtId="0" fontId="23" fillId="25" borderId="23" xfId="0" applyFont="1" applyFill="1" applyBorder="1" applyAlignment="1" applyProtection="1">
      <alignment horizontal="center"/>
      <protection hidden="1"/>
    </xf>
    <xf numFmtId="0" fontId="23" fillId="25" borderId="0" xfId="0" applyFont="1" applyFill="1" applyAlignment="1" applyProtection="1">
      <alignment horizontal="center"/>
      <protection hidden="1"/>
    </xf>
    <xf numFmtId="0" fontId="0" fillId="25" borderId="24" xfId="0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 horizontal="center" wrapText="1"/>
      <protection hidden="1"/>
    </xf>
    <xf numFmtId="0" fontId="0" fillId="25" borderId="23" xfId="0" applyFill="1" applyBorder="1" applyAlignment="1" applyProtection="1">
      <alignment horizontal="center" wrapText="1"/>
      <protection hidden="1"/>
    </xf>
    <xf numFmtId="0" fontId="0" fillId="25" borderId="0" xfId="0" applyFill="1" applyAlignment="1" applyProtection="1">
      <alignment horizontal="center" wrapText="1"/>
      <protection hidden="1"/>
    </xf>
    <xf numFmtId="0" fontId="0" fillId="25" borderId="23" xfId="0" applyFill="1" applyBorder="1" applyAlignment="1" applyProtection="1">
      <alignment/>
      <protection hidden="1"/>
    </xf>
    <xf numFmtId="9" fontId="0" fillId="25" borderId="0" xfId="0" applyNumberFormat="1" applyFill="1" applyBorder="1" applyAlignment="1" applyProtection="1">
      <alignment horizontal="center"/>
      <protection hidden="1"/>
    </xf>
    <xf numFmtId="9" fontId="0" fillId="25" borderId="23" xfId="0" applyNumberFormat="1" applyFill="1" applyBorder="1" applyAlignment="1" applyProtection="1">
      <alignment horizontal="center"/>
      <protection hidden="1"/>
    </xf>
    <xf numFmtId="9" fontId="0" fillId="25" borderId="0" xfId="0" applyNumberFormat="1" applyFill="1" applyAlignment="1" applyProtection="1">
      <alignment horizontal="center"/>
      <protection hidden="1"/>
    </xf>
    <xf numFmtId="0" fontId="0" fillId="25" borderId="0" xfId="0" applyFill="1" applyBorder="1" applyAlignment="1" applyProtection="1">
      <alignment horizontal="center"/>
      <protection hidden="1"/>
    </xf>
    <xf numFmtId="0" fontId="0" fillId="25" borderId="25" xfId="0" applyFill="1" applyBorder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0" fillId="25" borderId="27" xfId="0" applyFill="1" applyBorder="1" applyAlignment="1" applyProtection="1">
      <alignment/>
      <protection hidden="1"/>
    </xf>
    <xf numFmtId="0" fontId="0" fillId="25" borderId="28" xfId="0" applyFill="1" applyBorder="1" applyAlignment="1" applyProtection="1">
      <alignment/>
      <protection hidden="1"/>
    </xf>
    <xf numFmtId="9" fontId="4" fillId="25" borderId="0" xfId="52" applyFont="1" applyFill="1" applyBorder="1" applyAlignment="1" applyProtection="1">
      <alignment horizontal="center"/>
      <protection hidden="1"/>
    </xf>
    <xf numFmtId="0" fontId="0" fillId="25" borderId="24" xfId="0" applyFill="1" applyBorder="1" applyAlignment="1" applyProtection="1">
      <alignment vertical="center"/>
      <protection hidden="1"/>
    </xf>
    <xf numFmtId="0" fontId="0" fillId="25" borderId="0" xfId="0" applyFill="1" applyBorder="1" applyAlignment="1" applyProtection="1">
      <alignment vertical="center" wrapText="1"/>
      <protection hidden="1"/>
    </xf>
    <xf numFmtId="0" fontId="0" fillId="25" borderId="0" xfId="0" applyFill="1" applyBorder="1" applyAlignment="1" applyProtection="1">
      <alignment vertical="center"/>
      <protection hidden="1"/>
    </xf>
    <xf numFmtId="9" fontId="0" fillId="25" borderId="0" xfId="0" applyNumberFormat="1" applyFill="1" applyBorder="1" applyAlignment="1" applyProtection="1">
      <alignment horizontal="center" vertical="center"/>
      <protection hidden="1"/>
    </xf>
    <xf numFmtId="3" fontId="28" fillId="19" borderId="11" xfId="0" applyNumberFormat="1" applyFont="1" applyFill="1" applyBorder="1" applyAlignment="1" applyProtection="1">
      <alignment/>
      <protection/>
    </xf>
    <xf numFmtId="4" fontId="28" fillId="19" borderId="11" xfId="0" applyNumberFormat="1" applyFont="1" applyFill="1" applyBorder="1" applyAlignment="1">
      <alignment horizontal="right"/>
    </xf>
    <xf numFmtId="9" fontId="28" fillId="19" borderId="11" xfId="0" applyNumberFormat="1" applyFont="1" applyFill="1" applyBorder="1" applyAlignment="1">
      <alignment horizontal="center"/>
    </xf>
    <xf numFmtId="10" fontId="28" fillId="19" borderId="11" xfId="0" applyNumberFormat="1" applyFont="1" applyFill="1" applyBorder="1" applyAlignment="1">
      <alignment horizontal="center"/>
    </xf>
    <xf numFmtId="0" fontId="28" fillId="19" borderId="11" xfId="0" applyFont="1" applyFill="1" applyBorder="1" applyAlignment="1">
      <alignment horizontal="center"/>
    </xf>
    <xf numFmtId="0" fontId="28" fillId="19" borderId="11" xfId="0" applyFont="1" applyFill="1" applyBorder="1" applyAlignment="1">
      <alignment horizontal="right"/>
    </xf>
    <xf numFmtId="0" fontId="4" fillId="24" borderId="0" xfId="48" applyFill="1">
      <alignment/>
      <protection/>
    </xf>
    <xf numFmtId="0" fontId="30" fillId="24" borderId="0" xfId="48" applyFont="1" applyFill="1">
      <alignment/>
      <protection/>
    </xf>
    <xf numFmtId="3" fontId="4" fillId="24" borderId="20" xfId="48" applyNumberFormat="1" applyFont="1" applyFill="1" applyBorder="1" applyProtection="1">
      <alignment/>
      <protection/>
    </xf>
    <xf numFmtId="3" fontId="4" fillId="24" borderId="21" xfId="48" applyNumberFormat="1" applyFont="1" applyFill="1" applyBorder="1" applyProtection="1">
      <alignment/>
      <protection/>
    </xf>
    <xf numFmtId="9" fontId="23" fillId="24" borderId="21" xfId="49" applyFont="1" applyFill="1" applyBorder="1" applyAlignment="1" applyProtection="1">
      <alignment/>
      <protection/>
    </xf>
    <xf numFmtId="3" fontId="4" fillId="24" borderId="22" xfId="48" applyNumberFormat="1" applyFont="1" applyFill="1" applyBorder="1" applyProtection="1">
      <alignment/>
      <protection/>
    </xf>
    <xf numFmtId="3" fontId="4" fillId="24" borderId="0" xfId="48" applyNumberFormat="1" applyFont="1" applyFill="1" applyProtection="1">
      <alignment/>
      <protection/>
    </xf>
    <xf numFmtId="3" fontId="4" fillId="24" borderId="24" xfId="48" applyNumberFormat="1" applyFont="1" applyFill="1" applyBorder="1" applyAlignment="1" applyProtection="1">
      <alignment wrapText="1"/>
      <protection/>
    </xf>
    <xf numFmtId="3" fontId="4" fillId="24" borderId="0" xfId="48" applyNumberFormat="1" applyFont="1" applyFill="1" applyBorder="1" applyAlignment="1" applyProtection="1">
      <alignment horizontal="left" wrapText="1"/>
      <protection/>
    </xf>
    <xf numFmtId="3" fontId="4" fillId="24" borderId="23" xfId="48" applyNumberFormat="1" applyFont="1" applyFill="1" applyBorder="1" applyAlignment="1" applyProtection="1">
      <alignment wrapText="1"/>
      <protection/>
    </xf>
    <xf numFmtId="3" fontId="4" fillId="24" borderId="0" xfId="48" applyNumberFormat="1" applyFont="1" applyFill="1" applyAlignment="1" applyProtection="1">
      <alignment wrapText="1"/>
      <protection/>
    </xf>
    <xf numFmtId="3" fontId="4" fillId="24" borderId="24" xfId="48" applyNumberFormat="1" applyFont="1" applyFill="1" applyBorder="1" applyAlignment="1" applyProtection="1">
      <alignment vertical="top" wrapText="1"/>
      <protection/>
    </xf>
    <xf numFmtId="3" fontId="4" fillId="24" borderId="23" xfId="48" applyNumberFormat="1" applyFont="1" applyFill="1" applyBorder="1" applyAlignment="1" applyProtection="1">
      <alignment vertical="top" wrapText="1"/>
      <protection/>
    </xf>
    <xf numFmtId="3" fontId="4" fillId="24" borderId="0" xfId="48" applyNumberFormat="1" applyFont="1" applyFill="1" applyAlignment="1" applyProtection="1">
      <alignment vertical="top" wrapText="1"/>
      <protection/>
    </xf>
    <xf numFmtId="3" fontId="4" fillId="24" borderId="24" xfId="48" applyNumberFormat="1" applyFont="1" applyFill="1" applyBorder="1" applyProtection="1">
      <alignment/>
      <protection/>
    </xf>
    <xf numFmtId="3" fontId="4" fillId="24" borderId="0" xfId="48" applyNumberFormat="1" applyFont="1" applyFill="1" applyBorder="1" applyProtection="1">
      <alignment/>
      <protection/>
    </xf>
    <xf numFmtId="9" fontId="23" fillId="24" borderId="0" xfId="49" applyFont="1" applyFill="1" applyBorder="1" applyAlignment="1" applyProtection="1">
      <alignment/>
      <protection/>
    </xf>
    <xf numFmtId="3" fontId="4" fillId="24" borderId="23" xfId="48" applyNumberFormat="1" applyFont="1" applyFill="1" applyBorder="1" applyProtection="1">
      <alignment/>
      <protection/>
    </xf>
    <xf numFmtId="3" fontId="4" fillId="24" borderId="25" xfId="48" applyNumberFormat="1" applyFont="1" applyFill="1" applyBorder="1" applyAlignment="1" applyProtection="1">
      <alignment vertical="top"/>
      <protection/>
    </xf>
    <xf numFmtId="3" fontId="4" fillId="24" borderId="27" xfId="48" applyNumberFormat="1" applyFont="1" applyFill="1" applyBorder="1" applyAlignment="1" applyProtection="1">
      <alignment vertical="top"/>
      <protection/>
    </xf>
    <xf numFmtId="3" fontId="4" fillId="24" borderId="0" xfId="48" applyNumberFormat="1" applyFont="1" applyFill="1" applyAlignment="1" applyProtection="1">
      <alignment vertical="top"/>
      <protection/>
    </xf>
    <xf numFmtId="0" fontId="4" fillId="4" borderId="0" xfId="47" applyFont="1" applyFill="1" applyAlignment="1">
      <alignment/>
      <protection/>
    </xf>
    <xf numFmtId="0" fontId="27" fillId="26" borderId="29" xfId="0" applyFont="1" applyFill="1" applyBorder="1" applyAlignment="1" applyProtection="1">
      <alignment horizontal="left" vertical="top" wrapText="1"/>
      <protection/>
    </xf>
    <xf numFmtId="0" fontId="28" fillId="19" borderId="11" xfId="0" applyFont="1" applyFill="1" applyBorder="1" applyAlignment="1" applyProtection="1">
      <alignment horizontal="left" vertical="top" wrapText="1"/>
      <protection/>
    </xf>
    <xf numFmtId="3" fontId="4" fillId="24" borderId="26" xfId="48" applyNumberFormat="1" applyFont="1" applyFill="1" applyBorder="1" applyAlignment="1" applyProtection="1">
      <alignment horizontal="left" vertical="top" wrapText="1"/>
      <protection/>
    </xf>
    <xf numFmtId="3" fontId="4" fillId="24" borderId="0" xfId="48" applyNumberFormat="1" applyFont="1" applyFill="1" applyBorder="1" applyAlignment="1" applyProtection="1">
      <alignment horizontal="left" wrapText="1"/>
      <protection/>
    </xf>
    <xf numFmtId="3" fontId="4" fillId="24" borderId="0" xfId="0" applyNumberFormat="1" applyFont="1" applyFill="1" applyBorder="1" applyAlignment="1" applyProtection="1">
      <alignment horizontal="left" wrapText="1"/>
      <protection/>
    </xf>
    <xf numFmtId="3" fontId="4" fillId="24" borderId="0" xfId="48" applyNumberFormat="1" applyFont="1" applyFill="1" applyBorder="1" applyAlignment="1" applyProtection="1">
      <alignment horizontal="left" vertical="top"/>
      <protection/>
    </xf>
    <xf numFmtId="0" fontId="23" fillId="25" borderId="24" xfId="0" applyFont="1" applyFill="1" applyBorder="1" applyAlignment="1" applyProtection="1">
      <alignment horizontal="center"/>
      <protection hidden="1"/>
    </xf>
    <xf numFmtId="0" fontId="23" fillId="25" borderId="0" xfId="0" applyFont="1" applyFill="1" applyBorder="1" applyAlignment="1" applyProtection="1">
      <alignment horizontal="center"/>
      <protection hidden="1"/>
    </xf>
    <xf numFmtId="0" fontId="23" fillId="25" borderId="23" xfId="0" applyFont="1" applyFill="1" applyBorder="1" applyAlignment="1" applyProtection="1">
      <alignment horizontal="center"/>
      <protection hidden="1"/>
    </xf>
    <xf numFmtId="0" fontId="31" fillId="25" borderId="0" xfId="0" applyFont="1" applyFill="1" applyAlignment="1" applyProtection="1">
      <alignment horizontal="justify" wrapText="1"/>
      <protection hidden="1"/>
    </xf>
    <xf numFmtId="0" fontId="0" fillId="25" borderId="0" xfId="0" applyFill="1" applyAlignment="1" applyProtection="1">
      <alignment horizontal="justify" wrapText="1"/>
      <protection hidden="1"/>
    </xf>
    <xf numFmtId="0" fontId="30" fillId="25" borderId="0" xfId="0" applyFont="1" applyFill="1" applyAlignment="1" applyProtection="1">
      <alignment horizontal="center"/>
      <protection hidden="1"/>
    </xf>
    <xf numFmtId="0" fontId="27" fillId="26" borderId="11" xfId="0" applyFont="1" applyFill="1" applyBorder="1" applyAlignment="1" applyProtection="1">
      <alignment horizontal="left" vertical="top" wrapText="1" indent="1"/>
      <protection/>
    </xf>
    <xf numFmtId="0" fontId="27" fillId="26" borderId="30" xfId="0" applyFont="1" applyFill="1" applyBorder="1" applyAlignment="1" applyProtection="1">
      <alignment horizontal="left" vertical="top" wrapText="1"/>
      <protection/>
    </xf>
    <xf numFmtId="0" fontId="27" fillId="26" borderId="31" xfId="0" applyFont="1" applyFill="1" applyBorder="1" applyAlignment="1" applyProtection="1">
      <alignment horizontal="left" vertical="top" wrapText="1"/>
      <protection/>
    </xf>
    <xf numFmtId="171" fontId="28" fillId="4" borderId="11" xfId="49" applyNumberFormat="1" applyFont="1" applyFill="1" applyBorder="1" applyAlignment="1" applyProtection="1">
      <alignment horizontal="center"/>
      <protection/>
    </xf>
    <xf numFmtId="10" fontId="28" fillId="4" borderId="30" xfId="49" applyNumberFormat="1" applyFont="1" applyFill="1" applyBorder="1" applyAlignment="1" applyProtection="1">
      <alignment horizontal="center"/>
      <protection/>
    </xf>
    <xf numFmtId="10" fontId="28" fillId="4" borderId="29" xfId="49" applyNumberFormat="1" applyFont="1" applyFill="1" applyBorder="1" applyAlignment="1" applyProtection="1">
      <alignment horizontal="center"/>
      <protection/>
    </xf>
    <xf numFmtId="3" fontId="28" fillId="16" borderId="10" xfId="0" applyNumberFormat="1" applyFont="1" applyFill="1" applyBorder="1" applyAlignment="1" applyProtection="1">
      <alignment horizontal="center" vertical="center" wrapText="1"/>
      <protection/>
    </xf>
    <xf numFmtId="3" fontId="28" fillId="16" borderId="19" xfId="0" applyNumberFormat="1" applyFont="1" applyFill="1" applyBorder="1" applyAlignment="1" applyProtection="1">
      <alignment horizontal="center" vertical="center" wrapText="1"/>
      <protection/>
    </xf>
    <xf numFmtId="3" fontId="28" fillId="16" borderId="32" xfId="0" applyNumberFormat="1" applyFont="1" applyFill="1" applyBorder="1" applyAlignment="1" applyProtection="1">
      <alignment horizontal="center" vertical="center" wrapText="1"/>
      <protection/>
    </xf>
    <xf numFmtId="0" fontId="28" fillId="16" borderId="10" xfId="0" applyNumberFormat="1" applyFont="1" applyFill="1" applyBorder="1" applyAlignment="1" applyProtection="1">
      <alignment horizontal="center" vertical="center" wrapText="1"/>
      <protection/>
    </xf>
    <xf numFmtId="0" fontId="28" fillId="16" borderId="19" xfId="0" applyNumberFormat="1" applyFont="1" applyFill="1" applyBorder="1" applyAlignment="1" applyProtection="1">
      <alignment horizontal="center" vertical="center" wrapText="1"/>
      <protection/>
    </xf>
    <xf numFmtId="0" fontId="28" fillId="16" borderId="32" xfId="0" applyNumberFormat="1" applyFont="1" applyFill="1" applyBorder="1" applyAlignment="1" applyProtection="1">
      <alignment horizontal="center" vertical="center" wrapText="1"/>
      <protection/>
    </xf>
    <xf numFmtId="4" fontId="28" fillId="19" borderId="11" xfId="0" applyNumberFormat="1" applyFont="1" applyFill="1" applyBorder="1" applyAlignment="1" applyProtection="1">
      <alignment horizontal="right"/>
      <protection/>
    </xf>
    <xf numFmtId="3" fontId="27" fillId="16" borderId="17" xfId="0" applyNumberFormat="1" applyFont="1" applyFill="1" applyBorder="1" applyAlignment="1" applyProtection="1">
      <alignment horizontal="left" vertical="center"/>
      <protection/>
    </xf>
    <xf numFmtId="3" fontId="27" fillId="16" borderId="12" xfId="0" applyNumberFormat="1" applyFont="1" applyFill="1" applyBorder="1" applyAlignment="1" applyProtection="1">
      <alignment horizontal="left" vertical="center"/>
      <protection/>
    </xf>
    <xf numFmtId="3" fontId="27" fillId="16" borderId="13" xfId="0" applyNumberFormat="1" applyFont="1" applyFill="1" applyBorder="1" applyAlignment="1" applyProtection="1">
      <alignment horizontal="left" vertical="center"/>
      <protection/>
    </xf>
    <xf numFmtId="3" fontId="27" fillId="16" borderId="18" xfId="0" applyNumberFormat="1" applyFont="1" applyFill="1" applyBorder="1" applyAlignment="1" applyProtection="1">
      <alignment horizontal="left" vertical="center"/>
      <protection/>
    </xf>
    <xf numFmtId="3" fontId="27" fillId="16" borderId="0" xfId="0" applyNumberFormat="1" applyFont="1" applyFill="1" applyBorder="1" applyAlignment="1" applyProtection="1">
      <alignment horizontal="left" vertical="center"/>
      <protection/>
    </xf>
    <xf numFmtId="3" fontId="27" fillId="16" borderId="14" xfId="0" applyNumberFormat="1" applyFont="1" applyFill="1" applyBorder="1" applyAlignment="1" applyProtection="1">
      <alignment horizontal="left" vertical="center"/>
      <protection/>
    </xf>
    <xf numFmtId="3" fontId="27" fillId="16" borderId="33" xfId="0" applyNumberFormat="1" applyFont="1" applyFill="1" applyBorder="1" applyAlignment="1" applyProtection="1">
      <alignment horizontal="left" vertical="center"/>
      <protection/>
    </xf>
    <xf numFmtId="3" fontId="27" fillId="16" borderId="15" xfId="0" applyNumberFormat="1" applyFont="1" applyFill="1" applyBorder="1" applyAlignment="1" applyProtection="1">
      <alignment horizontal="left" vertical="center"/>
      <protection/>
    </xf>
    <xf numFmtId="3" fontId="27" fillId="16" borderId="16" xfId="0" applyNumberFormat="1" applyFont="1" applyFill="1" applyBorder="1" applyAlignment="1" applyProtection="1">
      <alignment horizontal="left" vertical="center"/>
      <protection/>
    </xf>
    <xf numFmtId="0" fontId="22" fillId="4" borderId="0" xfId="47" applyFont="1" applyFill="1" applyAlignment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ríloha č. 1_Finančná analýza - tabuľková časť - čistá verzia" xfId="47"/>
    <cellStyle name="normálne_Priloha2_ZoNFP_Financna analyzatabulkovacast" xfId="48"/>
    <cellStyle name="Percent" xfId="49"/>
    <cellStyle name="Followed Hyperlink" xfId="50"/>
    <cellStyle name="Poznámka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workbookViewId="0" topLeftCell="A1">
      <selection activeCell="C2" sqref="C2"/>
    </sheetView>
  </sheetViews>
  <sheetFormatPr defaultColWidth="9.140625" defaultRowHeight="12.75"/>
  <cols>
    <col min="1" max="2" width="2.140625" style="122" customWidth="1"/>
    <col min="3" max="11" width="9.140625" style="122" customWidth="1"/>
    <col min="12" max="12" width="2.140625" style="122" customWidth="1"/>
    <col min="13" max="16384" width="9.140625" style="122" customWidth="1"/>
  </cols>
  <sheetData>
    <row r="1" ht="20.25">
      <c r="C1" s="123" t="s">
        <v>83</v>
      </c>
    </row>
    <row r="2" ht="13.5" thickBot="1"/>
    <row r="3" spans="2:12" s="128" customFormat="1" ht="13.5" thickTop="1">
      <c r="B3" s="124"/>
      <c r="C3" s="125"/>
      <c r="D3" s="125"/>
      <c r="E3" s="125"/>
      <c r="F3" s="126"/>
      <c r="G3" s="125"/>
      <c r="H3" s="125"/>
      <c r="I3" s="125"/>
      <c r="J3" s="125"/>
      <c r="K3" s="125"/>
      <c r="L3" s="127"/>
    </row>
    <row r="4" spans="2:12" s="128" customFormat="1" ht="12.75">
      <c r="B4" s="136"/>
      <c r="C4" s="137" t="s">
        <v>82</v>
      </c>
      <c r="D4" s="137"/>
      <c r="E4" s="137"/>
      <c r="F4" s="138"/>
      <c r="G4" s="137"/>
      <c r="H4" s="137"/>
      <c r="I4" s="137"/>
      <c r="J4" s="137"/>
      <c r="K4" s="137"/>
      <c r="L4" s="139"/>
    </row>
    <row r="5" spans="2:12" s="128" customFormat="1" ht="12.75">
      <c r="B5" s="136"/>
      <c r="C5" s="137"/>
      <c r="D5" s="137"/>
      <c r="E5" s="137"/>
      <c r="F5" s="138"/>
      <c r="G5" s="137"/>
      <c r="H5" s="137"/>
      <c r="I5" s="137"/>
      <c r="J5" s="137"/>
      <c r="K5" s="137"/>
      <c r="L5" s="139"/>
    </row>
    <row r="6" spans="2:12" s="132" customFormat="1" ht="27" customHeight="1">
      <c r="B6" s="129"/>
      <c r="C6" s="147" t="s">
        <v>78</v>
      </c>
      <c r="D6" s="147"/>
      <c r="E6" s="147"/>
      <c r="F6" s="147"/>
      <c r="G6" s="147"/>
      <c r="H6" s="147"/>
      <c r="I6" s="147"/>
      <c r="J6" s="147"/>
      <c r="K6" s="147"/>
      <c r="L6" s="131"/>
    </row>
    <row r="7" spans="2:12" s="132" customFormat="1" ht="12.75" customHeight="1"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s="135" customFormat="1" ht="12.75">
      <c r="B8" s="133"/>
      <c r="C8" s="149" t="s">
        <v>79</v>
      </c>
      <c r="D8" s="149"/>
      <c r="E8" s="149"/>
      <c r="F8" s="149"/>
      <c r="G8" s="149"/>
      <c r="H8" s="149"/>
      <c r="I8" s="149"/>
      <c r="J8" s="149"/>
      <c r="K8" s="149"/>
      <c r="L8" s="134"/>
    </row>
    <row r="9" spans="2:12" s="128" customFormat="1" ht="12.75">
      <c r="B9" s="136"/>
      <c r="C9" s="137"/>
      <c r="D9" s="137"/>
      <c r="E9" s="137"/>
      <c r="F9" s="138"/>
      <c r="G9" s="137"/>
      <c r="H9" s="137"/>
      <c r="I9" s="137"/>
      <c r="J9" s="137"/>
      <c r="K9" s="137"/>
      <c r="L9" s="139"/>
    </row>
    <row r="10" spans="2:12" s="128" customFormat="1" ht="52.5" customHeight="1">
      <c r="B10" s="136"/>
      <c r="C10" s="148" t="s">
        <v>80</v>
      </c>
      <c r="D10" s="148"/>
      <c r="E10" s="148"/>
      <c r="F10" s="148"/>
      <c r="G10" s="148"/>
      <c r="H10" s="148"/>
      <c r="I10" s="148"/>
      <c r="J10" s="148"/>
      <c r="K10" s="148"/>
      <c r="L10" s="139"/>
    </row>
    <row r="11" spans="2:12" s="128" customFormat="1" ht="12.75">
      <c r="B11" s="136"/>
      <c r="C11" s="137"/>
      <c r="D11" s="137"/>
      <c r="E11" s="137"/>
      <c r="F11" s="138"/>
      <c r="G11" s="137"/>
      <c r="H11" s="137"/>
      <c r="I11" s="137"/>
      <c r="J11" s="137"/>
      <c r="K11" s="137"/>
      <c r="L11" s="139"/>
    </row>
    <row r="12" spans="2:12" s="128" customFormat="1" ht="39" customHeight="1">
      <c r="B12" s="136"/>
      <c r="C12" s="147" t="s">
        <v>81</v>
      </c>
      <c r="D12" s="147"/>
      <c r="E12" s="147"/>
      <c r="F12" s="147"/>
      <c r="G12" s="147"/>
      <c r="H12" s="147"/>
      <c r="I12" s="147"/>
      <c r="J12" s="147"/>
      <c r="K12" s="147"/>
      <c r="L12" s="139"/>
    </row>
    <row r="13" spans="2:12" s="142" customFormat="1" ht="13.5" thickBot="1">
      <c r="B13" s="140"/>
      <c r="C13" s="146"/>
      <c r="D13" s="146"/>
      <c r="E13" s="146"/>
      <c r="F13" s="146"/>
      <c r="G13" s="146"/>
      <c r="H13" s="146"/>
      <c r="I13" s="146"/>
      <c r="J13" s="146"/>
      <c r="K13" s="146"/>
      <c r="L13" s="141"/>
    </row>
    <row r="14" ht="13.5" thickTop="1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5">
    <mergeCell ref="C13:K13"/>
    <mergeCell ref="C6:K6"/>
    <mergeCell ref="C10:K10"/>
    <mergeCell ref="C8:K8"/>
    <mergeCell ref="C12:K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P59"/>
  <sheetViews>
    <sheetView workbookViewId="0" topLeftCell="A14">
      <selection activeCell="H38" sqref="H38"/>
    </sheetView>
  </sheetViews>
  <sheetFormatPr defaultColWidth="9.140625" defaultRowHeight="12.75"/>
  <cols>
    <col min="1" max="1" width="3.00390625" style="91" customWidth="1"/>
    <col min="2" max="2" width="9.140625" style="91" customWidth="1"/>
    <col min="3" max="3" width="20.7109375" style="91" customWidth="1"/>
    <col min="4" max="4" width="11.28125" style="91" customWidth="1"/>
    <col min="5" max="5" width="9.140625" style="91" customWidth="1"/>
    <col min="6" max="6" width="12.8515625" style="91" customWidth="1"/>
    <col min="7" max="7" width="3.00390625" style="91" customWidth="1"/>
    <col min="8" max="8" width="6.8515625" style="91" customWidth="1"/>
    <col min="9" max="9" width="3.00390625" style="91" customWidth="1"/>
    <col min="10" max="10" width="9.140625" style="91" customWidth="1"/>
    <col min="11" max="11" width="3.28125" style="91" customWidth="1"/>
    <col min="12" max="13" width="9.140625" style="91" customWidth="1"/>
    <col min="14" max="14" width="16.00390625" style="91" customWidth="1"/>
    <col min="15" max="15" width="12.57421875" style="91" customWidth="1"/>
    <col min="16" max="16" width="3.00390625" style="91" customWidth="1"/>
    <col min="17" max="16384" width="9.140625" style="91" customWidth="1"/>
  </cols>
  <sheetData>
    <row r="1" spans="2:12" s="79" customFormat="1" ht="12.75" hidden="1">
      <c r="B1" s="79" t="s">
        <v>53</v>
      </c>
      <c r="D1" s="80">
        <v>4</v>
      </c>
      <c r="L1" s="81"/>
    </row>
    <row r="2" spans="6:13" s="79" customFormat="1" ht="12.75" hidden="1">
      <c r="F2" s="82"/>
      <c r="M2" s="83"/>
    </row>
    <row r="3" spans="2:4" s="84" customFormat="1" ht="38.25" hidden="1">
      <c r="B3" s="85" t="s">
        <v>54</v>
      </c>
      <c r="C3" s="85" t="s">
        <v>36</v>
      </c>
      <c r="D3" s="85" t="s">
        <v>37</v>
      </c>
    </row>
    <row r="4" spans="1:4" s="79" customFormat="1" ht="12.75" hidden="1">
      <c r="A4" s="79">
        <v>1</v>
      </c>
      <c r="B4" s="86">
        <v>1</v>
      </c>
      <c r="C4" s="86">
        <v>0.85</v>
      </c>
      <c r="D4" s="86">
        <v>0.15</v>
      </c>
    </row>
    <row r="5" spans="1:6" s="79" customFormat="1" ht="12.75" hidden="1">
      <c r="A5" s="79">
        <v>2</v>
      </c>
      <c r="B5" s="86">
        <v>0.95</v>
      </c>
      <c r="C5" s="86">
        <v>0.85</v>
      </c>
      <c r="D5" s="86">
        <v>0.1</v>
      </c>
      <c r="F5" s="87" t="s">
        <v>55</v>
      </c>
    </row>
    <row r="6" spans="1:6" s="79" customFormat="1" ht="12.75" hidden="1">
      <c r="A6" s="79">
        <v>3</v>
      </c>
      <c r="B6" s="86">
        <v>0.95</v>
      </c>
      <c r="C6" s="86">
        <v>0.85</v>
      </c>
      <c r="D6" s="86">
        <v>0.1</v>
      </c>
      <c r="F6" s="86">
        <f>VLOOKUP(D1,A4:B8,2)</f>
        <v>0.95</v>
      </c>
    </row>
    <row r="7" spans="1:4" s="79" customFormat="1" ht="12.75" hidden="1">
      <c r="A7" s="79">
        <v>4</v>
      </c>
      <c r="B7" s="86">
        <v>0.95</v>
      </c>
      <c r="C7" s="86">
        <v>0.85</v>
      </c>
      <c r="D7" s="86">
        <v>0.1</v>
      </c>
    </row>
    <row r="8" spans="1:6" s="79" customFormat="1" ht="12.75" hidden="1">
      <c r="A8" s="79">
        <v>5</v>
      </c>
      <c r="B8" s="86">
        <v>0.95</v>
      </c>
      <c r="C8" s="88">
        <v>0.8075</v>
      </c>
      <c r="D8" s="88">
        <v>0.1425</v>
      </c>
      <c r="F8" s="79" t="s">
        <v>36</v>
      </c>
    </row>
    <row r="9" spans="2:6" s="79" customFormat="1" ht="12.75" hidden="1">
      <c r="B9" s="86"/>
      <c r="C9" s="86"/>
      <c r="D9" s="86"/>
      <c r="F9" s="88">
        <f>VLOOKUP(D1,A4:D8,3)</f>
        <v>0.85</v>
      </c>
    </row>
    <row r="10" spans="2:4" s="79" customFormat="1" ht="12.75" hidden="1">
      <c r="B10" s="86"/>
      <c r="C10" s="86"/>
      <c r="D10" s="86"/>
    </row>
    <row r="11" spans="2:6" s="79" customFormat="1" ht="12.75" hidden="1">
      <c r="B11" s="86"/>
      <c r="C11" s="86"/>
      <c r="D11" s="86"/>
      <c r="F11" s="79" t="s">
        <v>37</v>
      </c>
    </row>
    <row r="12" spans="2:6" s="79" customFormat="1" ht="12.75" hidden="1">
      <c r="B12" s="86"/>
      <c r="C12" s="86"/>
      <c r="D12" s="86"/>
      <c r="F12" s="88">
        <f>VLOOKUP(D1,A4:D8,4)</f>
        <v>0.1</v>
      </c>
    </row>
    <row r="13" spans="2:4" s="79" customFormat="1" ht="12.75" hidden="1">
      <c r="B13" s="86"/>
      <c r="C13" s="86"/>
      <c r="D13" s="86"/>
    </row>
    <row r="14" spans="2:16" ht="20.25">
      <c r="B14" s="155" t="s">
        <v>56</v>
      </c>
      <c r="C14" s="155"/>
      <c r="D14" s="155"/>
      <c r="E14" s="155"/>
      <c r="F14" s="155"/>
      <c r="G14" s="155"/>
      <c r="H14" s="92"/>
      <c r="I14" s="92"/>
      <c r="J14" s="92"/>
      <c r="K14" s="92"/>
      <c r="L14" s="92"/>
      <c r="M14" s="92"/>
      <c r="N14" s="92"/>
      <c r="O14" s="92"/>
      <c r="P14" s="92"/>
    </row>
    <row r="15" ht="13.5" thickBot="1"/>
    <row r="16" spans="2:16" ht="13.5" thickTop="1">
      <c r="B16" s="93"/>
      <c r="C16" s="94"/>
      <c r="D16" s="94"/>
      <c r="E16" s="94"/>
      <c r="F16" s="94"/>
      <c r="G16" s="95"/>
      <c r="I16" s="89"/>
      <c r="J16" s="89"/>
      <c r="K16" s="89"/>
      <c r="L16" s="89"/>
      <c r="M16" s="89"/>
      <c r="N16" s="89"/>
      <c r="O16" s="89"/>
      <c r="P16" s="89"/>
    </row>
    <row r="17" spans="2:16" ht="12.75">
      <c r="B17" s="150" t="s">
        <v>57</v>
      </c>
      <c r="C17" s="151"/>
      <c r="D17" s="151"/>
      <c r="E17" s="151"/>
      <c r="F17" s="151"/>
      <c r="G17" s="96"/>
      <c r="H17" s="97"/>
      <c r="I17" s="89"/>
      <c r="P17" s="89"/>
    </row>
    <row r="18" spans="2:16" ht="54" customHeight="1">
      <c r="B18" s="98"/>
      <c r="C18" s="89"/>
      <c r="D18" s="89"/>
      <c r="E18" s="89"/>
      <c r="F18" s="99" t="s">
        <v>59</v>
      </c>
      <c r="G18" s="100"/>
      <c r="H18" s="101"/>
      <c r="I18" s="99"/>
      <c r="P18" s="89"/>
    </row>
    <row r="19" spans="2:16" ht="12.75">
      <c r="B19" s="98"/>
      <c r="C19" s="89"/>
      <c r="D19" s="89"/>
      <c r="E19" s="89"/>
      <c r="F19" s="89"/>
      <c r="G19" s="102"/>
      <c r="I19" s="89"/>
      <c r="P19" s="89"/>
    </row>
    <row r="20" spans="2:16" ht="12.75">
      <c r="B20" s="98"/>
      <c r="C20" s="89" t="s">
        <v>60</v>
      </c>
      <c r="D20" s="89"/>
      <c r="E20" s="89"/>
      <c r="F20" s="103">
        <v>1</v>
      </c>
      <c r="G20" s="104"/>
      <c r="H20" s="105"/>
      <c r="I20" s="103"/>
      <c r="P20" s="89"/>
    </row>
    <row r="21" spans="2:16" ht="12.75">
      <c r="B21" s="98"/>
      <c r="C21" s="89" t="s">
        <v>62</v>
      </c>
      <c r="D21" s="89"/>
      <c r="E21" s="89"/>
      <c r="F21" s="103">
        <v>0.95</v>
      </c>
      <c r="G21" s="104"/>
      <c r="H21" s="105"/>
      <c r="I21" s="103"/>
      <c r="J21" s="89"/>
      <c r="K21" s="89"/>
      <c r="L21" s="89"/>
      <c r="M21" s="89"/>
      <c r="N21" s="89"/>
      <c r="O21" s="106"/>
      <c r="P21" s="89"/>
    </row>
    <row r="22" spans="2:16" ht="12.75">
      <c r="B22" s="98"/>
      <c r="C22" s="89" t="s">
        <v>63</v>
      </c>
      <c r="D22" s="89"/>
      <c r="E22" s="89"/>
      <c r="F22" s="103">
        <v>0.95</v>
      </c>
      <c r="G22" s="104"/>
      <c r="H22" s="105"/>
      <c r="I22" s="103"/>
      <c r="J22" s="89"/>
      <c r="K22" s="89"/>
      <c r="L22" s="89"/>
      <c r="M22" s="89"/>
      <c r="N22" s="89"/>
      <c r="O22" s="89"/>
      <c r="P22" s="89"/>
    </row>
    <row r="23" spans="2:16" ht="12.75">
      <c r="B23" s="98"/>
      <c r="C23" s="89" t="s">
        <v>64</v>
      </c>
      <c r="D23" s="89"/>
      <c r="E23" s="89"/>
      <c r="F23" s="103">
        <v>0.95</v>
      </c>
      <c r="G23" s="104"/>
      <c r="H23" s="105"/>
      <c r="I23" s="103"/>
      <c r="J23" s="89"/>
      <c r="K23" s="89"/>
      <c r="L23" s="89"/>
      <c r="M23" s="89"/>
      <c r="N23" s="89"/>
      <c r="O23" s="106"/>
      <c r="P23" s="89"/>
    </row>
    <row r="24" spans="2:16" ht="13.5" thickBot="1">
      <c r="B24" s="107"/>
      <c r="C24" s="108"/>
      <c r="D24" s="108"/>
      <c r="E24" s="108"/>
      <c r="F24" s="108"/>
      <c r="G24" s="109"/>
      <c r="I24" s="89"/>
      <c r="J24" s="89"/>
      <c r="K24" s="89"/>
      <c r="L24" s="89"/>
      <c r="M24" s="89"/>
      <c r="N24" s="89"/>
      <c r="O24" s="106"/>
      <c r="P24" s="89"/>
    </row>
    <row r="25" spans="2:16" ht="14.25" thickBot="1" thickTop="1">
      <c r="B25" s="110"/>
      <c r="C25" s="110"/>
      <c r="D25" s="110"/>
      <c r="E25" s="110"/>
      <c r="F25" s="110"/>
      <c r="G25" s="110"/>
      <c r="I25" s="89"/>
      <c r="J25" s="89"/>
      <c r="K25" s="89"/>
      <c r="L25" s="89"/>
      <c r="M25" s="89"/>
      <c r="N25" s="89"/>
      <c r="O25" s="106"/>
      <c r="P25" s="89"/>
    </row>
    <row r="26" spans="2:16" ht="13.5" thickTop="1">
      <c r="B26" s="93"/>
      <c r="C26" s="94"/>
      <c r="D26" s="94"/>
      <c r="E26" s="94"/>
      <c r="F26" s="94"/>
      <c r="G26" s="95"/>
      <c r="I26" s="89"/>
      <c r="J26" s="89"/>
      <c r="K26" s="89"/>
      <c r="L26" s="89"/>
      <c r="M26" s="90"/>
      <c r="N26" s="89"/>
      <c r="O26" s="106"/>
      <c r="P26" s="89"/>
    </row>
    <row r="27" spans="2:16" ht="12.75">
      <c r="B27" s="150" t="s">
        <v>58</v>
      </c>
      <c r="C27" s="151"/>
      <c r="D27" s="151"/>
      <c r="E27" s="151"/>
      <c r="F27" s="151"/>
      <c r="G27" s="152"/>
      <c r="I27" s="89"/>
      <c r="J27" s="89"/>
      <c r="K27" s="89"/>
      <c r="L27" s="89"/>
      <c r="M27" s="89"/>
      <c r="N27" s="89"/>
      <c r="O27" s="111"/>
      <c r="P27" s="89"/>
    </row>
    <row r="28" spans="2:16" ht="63.75">
      <c r="B28" s="98"/>
      <c r="C28" s="89"/>
      <c r="D28" s="89"/>
      <c r="E28" s="89"/>
      <c r="F28" s="99" t="s">
        <v>59</v>
      </c>
      <c r="G28" s="102"/>
      <c r="I28" s="89"/>
      <c r="J28" s="89"/>
      <c r="K28" s="89"/>
      <c r="L28" s="89"/>
      <c r="M28" s="89"/>
      <c r="N28" s="89"/>
      <c r="O28" s="103"/>
      <c r="P28" s="89"/>
    </row>
    <row r="29" spans="2:16" ht="12.75">
      <c r="B29" s="98"/>
      <c r="C29" s="89"/>
      <c r="D29" s="89"/>
      <c r="E29" s="89"/>
      <c r="F29" s="89"/>
      <c r="G29" s="102"/>
      <c r="I29" s="89"/>
      <c r="J29" s="89"/>
      <c r="K29" s="89"/>
      <c r="L29" s="89"/>
      <c r="M29" s="89"/>
      <c r="N29" s="89"/>
      <c r="O29" s="103"/>
      <c r="P29" s="89"/>
    </row>
    <row r="30" spans="2:16" ht="38.25">
      <c r="B30" s="112"/>
      <c r="C30" s="113" t="s">
        <v>61</v>
      </c>
      <c r="D30" s="114"/>
      <c r="E30" s="114"/>
      <c r="F30" s="115">
        <v>0.95</v>
      </c>
      <c r="G30" s="102"/>
      <c r="I30" s="89"/>
      <c r="J30" s="89"/>
      <c r="K30" s="89"/>
      <c r="L30" s="89"/>
      <c r="M30" s="89"/>
      <c r="N30" s="89"/>
      <c r="O30" s="106"/>
      <c r="P30" s="89"/>
    </row>
    <row r="31" spans="2:16" ht="13.5" thickBot="1">
      <c r="B31" s="107"/>
      <c r="C31" s="108"/>
      <c r="D31" s="108"/>
      <c r="E31" s="108"/>
      <c r="F31" s="108"/>
      <c r="G31" s="109"/>
      <c r="I31" s="89"/>
      <c r="J31" s="89"/>
      <c r="K31" s="89"/>
      <c r="L31" s="89"/>
      <c r="M31" s="90"/>
      <c r="N31" s="89"/>
      <c r="O31" s="106"/>
      <c r="P31" s="89"/>
    </row>
    <row r="32" spans="2:16" ht="13.5" thickTop="1">
      <c r="B32" s="94"/>
      <c r="C32" s="94"/>
      <c r="D32" s="94"/>
      <c r="E32" s="94"/>
      <c r="F32" s="94"/>
      <c r="G32" s="94"/>
      <c r="I32" s="89"/>
      <c r="J32" s="89"/>
      <c r="K32" s="89"/>
      <c r="L32" s="89"/>
      <c r="M32" s="89"/>
      <c r="N32" s="89"/>
      <c r="O32" s="103"/>
      <c r="P32" s="89"/>
    </row>
    <row r="33" spans="2:16" ht="12.75">
      <c r="B33" s="89"/>
      <c r="C33" s="89"/>
      <c r="D33" s="89"/>
      <c r="E33" s="89"/>
      <c r="F33" s="89"/>
      <c r="G33" s="89"/>
      <c r="I33" s="89"/>
      <c r="J33" s="89"/>
      <c r="K33" s="89"/>
      <c r="L33" s="89"/>
      <c r="M33" s="89"/>
      <c r="N33" s="89"/>
      <c r="O33" s="103"/>
      <c r="P33" s="89"/>
    </row>
    <row r="34" spans="2:16" ht="12.75">
      <c r="B34" s="89"/>
      <c r="C34" s="89"/>
      <c r="D34" s="89"/>
      <c r="E34" s="89"/>
      <c r="F34" s="89"/>
      <c r="G34" s="89"/>
      <c r="I34" s="89"/>
      <c r="J34" s="89"/>
      <c r="K34" s="89"/>
      <c r="L34" s="89"/>
      <c r="M34" s="89"/>
      <c r="N34" s="89"/>
      <c r="O34" s="103"/>
      <c r="P34" s="89"/>
    </row>
    <row r="35" spans="2:16" ht="12.75">
      <c r="B35" s="89"/>
      <c r="C35" s="89"/>
      <c r="D35" s="89"/>
      <c r="E35" s="89"/>
      <c r="F35" s="89"/>
      <c r="G35" s="89"/>
      <c r="I35" s="89"/>
      <c r="J35" s="89"/>
      <c r="K35" s="89"/>
      <c r="L35" s="89"/>
      <c r="M35" s="90"/>
      <c r="N35" s="89"/>
      <c r="O35" s="106"/>
      <c r="P35" s="89"/>
    </row>
    <row r="36" spans="2:16" ht="12.75">
      <c r="B36" s="89"/>
      <c r="C36" s="89"/>
      <c r="D36" s="89"/>
      <c r="E36" s="89"/>
      <c r="F36" s="89"/>
      <c r="G36" s="89"/>
      <c r="I36" s="89"/>
      <c r="J36" s="89"/>
      <c r="K36" s="89"/>
      <c r="L36" s="89"/>
      <c r="M36" s="90"/>
      <c r="N36" s="89"/>
      <c r="O36" s="106"/>
      <c r="P36" s="89"/>
    </row>
    <row r="37" spans="2:16" ht="12.75">
      <c r="B37" s="89"/>
      <c r="C37" s="89"/>
      <c r="D37" s="89"/>
      <c r="E37" s="89"/>
      <c r="F37" s="89"/>
      <c r="G37" s="89"/>
      <c r="I37" s="89"/>
      <c r="J37" s="89"/>
      <c r="K37" s="89"/>
      <c r="L37" s="89"/>
      <c r="M37" s="89"/>
      <c r="N37" s="89"/>
      <c r="O37" s="103"/>
      <c r="P37" s="89"/>
    </row>
    <row r="38" spans="2:16" ht="12.75">
      <c r="B38" s="89"/>
      <c r="C38" s="89"/>
      <c r="D38" s="89"/>
      <c r="E38" s="89"/>
      <c r="F38" s="89"/>
      <c r="G38" s="89"/>
      <c r="I38" s="89"/>
      <c r="J38" s="89"/>
      <c r="K38" s="89"/>
      <c r="L38" s="89"/>
      <c r="M38" s="89"/>
      <c r="N38" s="89"/>
      <c r="O38" s="103"/>
      <c r="P38" s="89"/>
    </row>
    <row r="39" spans="2:16" ht="12.75">
      <c r="B39" s="89"/>
      <c r="C39" s="89"/>
      <c r="D39" s="89"/>
      <c r="E39" s="89"/>
      <c r="F39" s="89"/>
      <c r="G39" s="89"/>
      <c r="I39" s="89"/>
      <c r="J39" s="89"/>
      <c r="K39" s="89"/>
      <c r="L39" s="89"/>
      <c r="M39" s="89"/>
      <c r="N39" s="89"/>
      <c r="O39" s="103"/>
      <c r="P39" s="89"/>
    </row>
    <row r="40" spans="2:16" ht="12.75">
      <c r="B40" s="89"/>
      <c r="C40" s="89"/>
      <c r="D40" s="89"/>
      <c r="E40" s="89"/>
      <c r="F40" s="89"/>
      <c r="G40" s="89"/>
      <c r="I40" s="89"/>
      <c r="J40" s="89"/>
      <c r="K40" s="89"/>
      <c r="L40" s="89"/>
      <c r="M40" s="89"/>
      <c r="N40" s="89"/>
      <c r="O40" s="89"/>
      <c r="P40" s="89"/>
    </row>
    <row r="41" spans="2:16" ht="12.75">
      <c r="B41" s="89"/>
      <c r="C41" s="89"/>
      <c r="D41" s="89"/>
      <c r="E41" s="89"/>
      <c r="F41" s="89"/>
      <c r="G41" s="89"/>
      <c r="I41" s="89"/>
      <c r="J41" s="89"/>
      <c r="K41" s="89"/>
      <c r="L41" s="89"/>
      <c r="M41" s="89"/>
      <c r="N41" s="89"/>
      <c r="O41" s="89"/>
      <c r="P41" s="89"/>
    </row>
    <row r="42" spans="2:16" ht="12.75">
      <c r="B42" s="89"/>
      <c r="C42" s="89"/>
      <c r="D42" s="89"/>
      <c r="E42" s="89"/>
      <c r="F42" s="89"/>
      <c r="G42" s="89"/>
      <c r="I42" s="89"/>
      <c r="J42" s="89"/>
      <c r="K42" s="89"/>
      <c r="L42" s="89"/>
      <c r="M42" s="89"/>
      <c r="N42" s="89"/>
      <c r="O42" s="89"/>
      <c r="P42" s="89"/>
    </row>
    <row r="43" spans="2:16" ht="12.75">
      <c r="B43" s="89"/>
      <c r="C43" s="89"/>
      <c r="D43" s="89"/>
      <c r="E43" s="89"/>
      <c r="F43" s="89"/>
      <c r="G43" s="89"/>
      <c r="I43" s="89"/>
      <c r="J43" s="89"/>
      <c r="K43" s="89"/>
      <c r="L43" s="89"/>
      <c r="M43" s="89"/>
      <c r="N43" s="89"/>
      <c r="O43" s="89"/>
      <c r="P43" s="89"/>
    </row>
    <row r="44" spans="2:16" ht="12.75">
      <c r="B44" s="89"/>
      <c r="C44" s="89"/>
      <c r="D44" s="89"/>
      <c r="E44" s="89"/>
      <c r="F44" s="89"/>
      <c r="G44" s="89"/>
      <c r="I44" s="89"/>
      <c r="J44" s="89"/>
      <c r="K44" s="89"/>
      <c r="L44" s="89"/>
      <c r="M44" s="89"/>
      <c r="N44" s="89"/>
      <c r="O44" s="89"/>
      <c r="P44" s="89"/>
    </row>
    <row r="45" spans="2:16" ht="12.75">
      <c r="B45" s="89"/>
      <c r="C45" s="89"/>
      <c r="D45" s="89"/>
      <c r="E45" s="89"/>
      <c r="F45" s="89"/>
      <c r="G45" s="89"/>
      <c r="I45" s="89"/>
      <c r="J45" s="89"/>
      <c r="K45" s="89"/>
      <c r="L45" s="89"/>
      <c r="M45" s="89"/>
      <c r="N45" s="89"/>
      <c r="O45" s="89"/>
      <c r="P45" s="89"/>
    </row>
    <row r="46" spans="2:16" ht="12.75">
      <c r="B46" s="89"/>
      <c r="C46" s="89"/>
      <c r="D46" s="89"/>
      <c r="E46" s="89"/>
      <c r="F46" s="89"/>
      <c r="G46" s="89"/>
      <c r="I46" s="89"/>
      <c r="J46" s="89"/>
      <c r="K46" s="89"/>
      <c r="L46" s="89"/>
      <c r="M46" s="89"/>
      <c r="N46" s="89"/>
      <c r="O46" s="103"/>
      <c r="P46" s="89"/>
    </row>
    <row r="47" spans="2:16" ht="12.75">
      <c r="B47" s="89"/>
      <c r="C47" s="89"/>
      <c r="D47" s="89"/>
      <c r="E47" s="89"/>
      <c r="F47" s="89"/>
      <c r="G47" s="89"/>
      <c r="I47" s="89"/>
      <c r="J47" s="89"/>
      <c r="K47" s="89"/>
      <c r="L47" s="89"/>
      <c r="M47" s="89"/>
      <c r="N47" s="89"/>
      <c r="O47" s="103"/>
      <c r="P47" s="89"/>
    </row>
    <row r="48" spans="2:16" ht="12.75">
      <c r="B48" s="89"/>
      <c r="C48" s="89"/>
      <c r="D48" s="89"/>
      <c r="E48" s="89"/>
      <c r="F48" s="89"/>
      <c r="G48" s="89"/>
      <c r="I48" s="89"/>
      <c r="J48" s="89"/>
      <c r="K48" s="89"/>
      <c r="L48" s="89"/>
      <c r="M48" s="89"/>
      <c r="N48" s="89"/>
      <c r="O48" s="103"/>
      <c r="P48" s="89"/>
    </row>
    <row r="49" spans="2:16" ht="12.75">
      <c r="B49" s="89"/>
      <c r="C49" s="89"/>
      <c r="D49" s="89"/>
      <c r="E49" s="89"/>
      <c r="F49" s="89"/>
      <c r="G49" s="89"/>
      <c r="I49" s="89"/>
      <c r="J49" s="89"/>
      <c r="K49" s="89"/>
      <c r="L49" s="89"/>
      <c r="M49" s="89"/>
      <c r="N49" s="89"/>
      <c r="O49" s="103"/>
      <c r="P49" s="89"/>
    </row>
    <row r="50" spans="2:16" ht="12.75">
      <c r="B50" s="89"/>
      <c r="C50" s="89"/>
      <c r="D50" s="89"/>
      <c r="E50" s="89"/>
      <c r="F50" s="89"/>
      <c r="G50" s="89"/>
      <c r="I50" s="89"/>
      <c r="J50" s="89"/>
      <c r="K50" s="89"/>
      <c r="L50" s="89"/>
      <c r="M50" s="89"/>
      <c r="N50" s="89"/>
      <c r="O50" s="103"/>
      <c r="P50" s="89"/>
    </row>
    <row r="51" spans="2:16" ht="12.75">
      <c r="B51" s="89"/>
      <c r="C51" s="89"/>
      <c r="D51" s="89"/>
      <c r="E51" s="89"/>
      <c r="F51" s="89"/>
      <c r="G51" s="89"/>
      <c r="I51" s="89"/>
      <c r="J51" s="89"/>
      <c r="K51" s="89"/>
      <c r="L51" s="89"/>
      <c r="M51" s="89"/>
      <c r="N51" s="89"/>
      <c r="O51" s="103"/>
      <c r="P51" s="89"/>
    </row>
    <row r="52" spans="2:16" ht="12.75">
      <c r="B52" s="89"/>
      <c r="C52" s="89"/>
      <c r="D52" s="89"/>
      <c r="E52" s="89"/>
      <c r="F52" s="89"/>
      <c r="G52" s="89"/>
      <c r="I52" s="89"/>
      <c r="J52" s="89"/>
      <c r="K52" s="89"/>
      <c r="L52" s="89"/>
      <c r="M52" s="89"/>
      <c r="N52" s="89"/>
      <c r="O52" s="103"/>
      <c r="P52" s="89"/>
    </row>
    <row r="53" spans="2:16" ht="12.75">
      <c r="B53" s="89"/>
      <c r="C53" s="89"/>
      <c r="D53" s="89"/>
      <c r="E53" s="89"/>
      <c r="F53" s="89"/>
      <c r="G53" s="89"/>
      <c r="I53" s="89"/>
      <c r="J53" s="89"/>
      <c r="K53" s="89"/>
      <c r="L53" s="89"/>
      <c r="M53" s="89"/>
      <c r="N53" s="89"/>
      <c r="O53" s="103"/>
      <c r="P53" s="89"/>
    </row>
    <row r="54" spans="2:16" ht="12.75">
      <c r="B54" s="89"/>
      <c r="C54" s="89"/>
      <c r="D54" s="89"/>
      <c r="E54" s="89"/>
      <c r="F54" s="89"/>
      <c r="G54" s="89"/>
      <c r="I54" s="89"/>
      <c r="J54" s="89"/>
      <c r="K54" s="89"/>
      <c r="L54" s="89"/>
      <c r="M54" s="89"/>
      <c r="N54" s="89"/>
      <c r="O54" s="103"/>
      <c r="P54" s="89"/>
    </row>
    <row r="55" spans="2:16" ht="12.75">
      <c r="B55" s="89"/>
      <c r="C55" s="89"/>
      <c r="D55" s="89"/>
      <c r="E55" s="89"/>
      <c r="F55" s="89"/>
      <c r="G55" s="89"/>
      <c r="I55" s="89"/>
      <c r="J55" s="89"/>
      <c r="K55" s="89"/>
      <c r="L55" s="89"/>
      <c r="M55" s="89"/>
      <c r="N55" s="89"/>
      <c r="O55" s="103"/>
      <c r="P55" s="89"/>
    </row>
    <row r="56" spans="2:16" ht="12.75">
      <c r="B56" s="89"/>
      <c r="C56" s="89"/>
      <c r="D56" s="89"/>
      <c r="E56" s="89"/>
      <c r="F56" s="89"/>
      <c r="G56" s="89"/>
      <c r="I56" s="89"/>
      <c r="J56" s="89"/>
      <c r="K56" s="89"/>
      <c r="L56" s="89"/>
      <c r="M56" s="89"/>
      <c r="N56" s="89"/>
      <c r="O56" s="103"/>
      <c r="P56" s="89"/>
    </row>
    <row r="57" spans="2:16" ht="12.75">
      <c r="B57" s="89"/>
      <c r="C57" s="89"/>
      <c r="D57" s="89"/>
      <c r="E57" s="89"/>
      <c r="F57" s="89"/>
      <c r="G57" s="89"/>
      <c r="I57" s="89"/>
      <c r="J57" s="89"/>
      <c r="K57" s="89"/>
      <c r="L57" s="89"/>
      <c r="M57" s="89"/>
      <c r="N57" s="89"/>
      <c r="O57" s="89"/>
      <c r="P57" s="89"/>
    </row>
    <row r="59" spans="9:16" ht="102" customHeight="1">
      <c r="I59" s="153"/>
      <c r="J59" s="154"/>
      <c r="K59" s="154"/>
      <c r="L59" s="154"/>
      <c r="M59" s="154"/>
      <c r="N59" s="154"/>
      <c r="O59" s="154"/>
      <c r="P59" s="154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>
    <tabColor indexed="52"/>
  </sheetPr>
  <dimension ref="A1:S41"/>
  <sheetViews>
    <sheetView workbookViewId="0" topLeftCell="A1">
      <selection activeCell="C9" sqref="C9"/>
    </sheetView>
  </sheetViews>
  <sheetFormatPr defaultColWidth="9.140625" defaultRowHeight="12.75"/>
  <cols>
    <col min="1" max="1" width="18.8515625" style="22" customWidth="1"/>
    <col min="2" max="2" width="15.421875" style="22" customWidth="1"/>
    <col min="3" max="3" width="15.8515625" style="22" customWidth="1"/>
    <col min="4" max="4" width="17.140625" style="22" customWidth="1"/>
    <col min="5" max="5" width="21.7109375" style="22" customWidth="1"/>
    <col min="6" max="6" width="15.28125" style="22" customWidth="1"/>
    <col min="7" max="7" width="14.421875" style="22" customWidth="1"/>
    <col min="8" max="9" width="11.7109375" style="22" bestFit="1" customWidth="1"/>
    <col min="10" max="16" width="9.140625" style="22" customWidth="1"/>
    <col min="17" max="17" width="38.00390625" style="22" hidden="1" customWidth="1"/>
    <col min="18" max="18" width="11.8515625" style="22" hidden="1" customWidth="1"/>
    <col min="19" max="19" width="11.421875" style="22" hidden="1" customWidth="1"/>
    <col min="20" max="16384" width="9.140625" style="22" customWidth="1"/>
  </cols>
  <sheetData>
    <row r="1" ht="12.75">
      <c r="A1" s="21" t="s">
        <v>16</v>
      </c>
    </row>
    <row r="2" ht="12.75"/>
    <row r="3" spans="1:5" ht="12.75" customHeight="1">
      <c r="A3" s="156" t="s">
        <v>17</v>
      </c>
      <c r="B3" s="156"/>
      <c r="C3" s="156"/>
      <c r="D3" s="156"/>
      <c r="E3" s="156"/>
    </row>
    <row r="4" spans="1:5" ht="63.75">
      <c r="A4" s="23" t="s">
        <v>18</v>
      </c>
      <c r="B4" s="24" t="s">
        <v>19</v>
      </c>
      <c r="C4" s="24" t="s">
        <v>20</v>
      </c>
      <c r="D4" s="24" t="s">
        <v>21</v>
      </c>
      <c r="E4" s="25" t="s">
        <v>22</v>
      </c>
    </row>
    <row r="5" spans="1:5" ht="26.25" customHeight="1">
      <c r="A5" s="26" t="s">
        <v>23</v>
      </c>
      <c r="B5" s="27">
        <v>0</v>
      </c>
      <c r="C5" s="27">
        <v>0</v>
      </c>
      <c r="D5" s="28">
        <f>B5+C5</f>
        <v>0</v>
      </c>
      <c r="E5" s="29" t="e">
        <f>B5/B$10</f>
        <v>#DIV/0!</v>
      </c>
    </row>
    <row r="6" spans="1:5" ht="26.25" customHeight="1">
      <c r="A6" s="26" t="s">
        <v>24</v>
      </c>
      <c r="B6" s="27">
        <v>0</v>
      </c>
      <c r="C6" s="27">
        <v>0</v>
      </c>
      <c r="D6" s="28">
        <f>B6+C6</f>
        <v>0</v>
      </c>
      <c r="E6" s="29" t="e">
        <f>B6/B$10</f>
        <v>#DIV/0!</v>
      </c>
    </row>
    <row r="7" spans="1:5" ht="26.25" customHeight="1">
      <c r="A7" s="26" t="s">
        <v>25</v>
      </c>
      <c r="B7" s="27">
        <v>0</v>
      </c>
      <c r="C7" s="27">
        <v>0</v>
      </c>
      <c r="D7" s="28">
        <f>B7+C7</f>
        <v>0</v>
      </c>
      <c r="E7" s="29" t="e">
        <f>B7/B$10</f>
        <v>#DIV/0!</v>
      </c>
    </row>
    <row r="8" spans="1:5" ht="26.25" customHeight="1">
      <c r="A8" s="26" t="s">
        <v>26</v>
      </c>
      <c r="B8" s="29"/>
      <c r="C8" s="27">
        <v>0</v>
      </c>
      <c r="D8" s="28">
        <f>C8</f>
        <v>0</v>
      </c>
      <c r="E8" s="29"/>
    </row>
    <row r="9" spans="1:5" ht="26.25" customHeight="1">
      <c r="A9" s="26" t="s">
        <v>27</v>
      </c>
      <c r="B9" s="29"/>
      <c r="C9" s="27">
        <v>0</v>
      </c>
      <c r="D9" s="28">
        <f>C9</f>
        <v>0</v>
      </c>
      <c r="E9" s="29"/>
    </row>
    <row r="10" spans="1:5" ht="12.75">
      <c r="A10" s="26" t="s">
        <v>14</v>
      </c>
      <c r="B10" s="30">
        <f>SUM(B5:B7)</f>
        <v>0</v>
      </c>
      <c r="C10" s="30">
        <f>SUM(C5:C9)</f>
        <v>0</v>
      </c>
      <c r="D10" s="30">
        <f>SUM(D5:D9)</f>
        <v>0</v>
      </c>
      <c r="E10" s="31" t="e">
        <f>SUM(E5:E7)</f>
        <v>#DIV/0!</v>
      </c>
    </row>
    <row r="11" ht="12.75"/>
    <row r="12" spans="1:5" ht="12.75">
      <c r="A12" s="32"/>
      <c r="B12" s="33"/>
      <c r="C12" s="34"/>
      <c r="D12" s="33"/>
      <c r="E12" s="34"/>
    </row>
    <row r="13" spans="1:5" ht="12.75">
      <c r="A13" s="32"/>
      <c r="B13" s="33"/>
      <c r="C13" s="34"/>
      <c r="D13" s="33"/>
      <c r="E13" s="34"/>
    </row>
    <row r="14" spans="1:5" ht="12.75" customHeight="1">
      <c r="A14" s="157" t="s">
        <v>28</v>
      </c>
      <c r="B14" s="158"/>
      <c r="C14" s="158"/>
      <c r="D14" s="158"/>
      <c r="E14" s="144"/>
    </row>
    <row r="15" spans="1:5" ht="12.75">
      <c r="A15" s="145" t="s">
        <v>29</v>
      </c>
      <c r="B15" s="145"/>
      <c r="C15" s="145"/>
      <c r="D15" s="159">
        <f>D10</f>
        <v>0</v>
      </c>
      <c r="E15" s="159"/>
    </row>
    <row r="16" spans="1:7" ht="12.75">
      <c r="A16" s="145" t="s">
        <v>30</v>
      </c>
      <c r="B16" s="145"/>
      <c r="C16" s="145"/>
      <c r="D16" s="159">
        <f>B10</f>
        <v>0</v>
      </c>
      <c r="E16" s="159"/>
      <c r="G16" s="35"/>
    </row>
    <row r="17" spans="1:5" ht="12.75">
      <c r="A17" s="145" t="s">
        <v>31</v>
      </c>
      <c r="B17" s="145"/>
      <c r="C17" s="145"/>
      <c r="D17" s="159">
        <f>C10</f>
        <v>0</v>
      </c>
      <c r="E17" s="159"/>
    </row>
    <row r="18" spans="1:6" ht="12.75">
      <c r="A18" s="145" t="s">
        <v>32</v>
      </c>
      <c r="B18" s="145"/>
      <c r="C18" s="145"/>
      <c r="D18" s="159">
        <f>D16*D19</f>
        <v>0</v>
      </c>
      <c r="E18" s="159"/>
      <c r="F18" s="36"/>
    </row>
    <row r="19" spans="1:5" ht="12.75">
      <c r="A19" s="145" t="s">
        <v>33</v>
      </c>
      <c r="B19" s="145"/>
      <c r="C19" s="145"/>
      <c r="D19" s="160">
        <f>'Typ žiadateľa'!F6</f>
        <v>0.95</v>
      </c>
      <c r="E19" s="161"/>
    </row>
    <row r="20" spans="1:5" ht="12.75">
      <c r="A20" s="145" t="s">
        <v>34</v>
      </c>
      <c r="B20" s="145"/>
      <c r="C20" s="145"/>
      <c r="D20" s="159">
        <f>D16-D18</f>
        <v>0</v>
      </c>
      <c r="E20" s="159"/>
    </row>
    <row r="21" ht="12.75" customHeight="1"/>
    <row r="22" spans="1:5" ht="12.75">
      <c r="A22" s="34"/>
      <c r="B22" s="34"/>
      <c r="C22" s="34"/>
      <c r="D22" s="33"/>
      <c r="E22" s="34"/>
    </row>
    <row r="23" s="37" customFormat="1" ht="12.75" hidden="1"/>
    <row r="24" spans="1:3" s="37" customFormat="1" ht="12.75" hidden="1">
      <c r="A24" s="37" t="s">
        <v>35</v>
      </c>
      <c r="C24" s="38">
        <f>1-D19</f>
        <v>0.050000000000000044</v>
      </c>
    </row>
    <row r="25" spans="1:3" s="37" customFormat="1" ht="12.75" hidden="1">
      <c r="A25" s="37" t="s">
        <v>36</v>
      </c>
      <c r="C25" s="39">
        <f>'Typ žiadateľa'!F9</f>
        <v>0.85</v>
      </c>
    </row>
    <row r="26" spans="1:11" s="37" customFormat="1" ht="12.75" hidden="1">
      <c r="A26" s="37" t="s">
        <v>37</v>
      </c>
      <c r="C26" s="39">
        <f>'Typ žiadateľa'!F12</f>
        <v>0.1</v>
      </c>
      <c r="K26" s="74"/>
    </row>
    <row r="27" s="37" customFormat="1" ht="12.75" hidden="1"/>
    <row r="28" spans="1:19" s="37" customFormat="1" ht="12.75" customHeight="1" hidden="1">
      <c r="A28" s="169" t="s">
        <v>38</v>
      </c>
      <c r="B28" s="170"/>
      <c r="C28" s="171"/>
      <c r="D28" s="162" t="s">
        <v>39</v>
      </c>
      <c r="E28" s="162" t="s">
        <v>40</v>
      </c>
      <c r="F28" s="165" t="s">
        <v>41</v>
      </c>
      <c r="G28" s="40"/>
      <c r="H28" s="41"/>
      <c r="I28" s="42"/>
      <c r="J28" s="43"/>
      <c r="Q28" s="116" t="s">
        <v>65</v>
      </c>
      <c r="R28" s="117">
        <f>C32</f>
        <v>0</v>
      </c>
      <c r="S28" s="118">
        <v>1</v>
      </c>
    </row>
    <row r="29" spans="1:19" s="37" customFormat="1" ht="12.75" customHeight="1" hidden="1">
      <c r="A29" s="172"/>
      <c r="B29" s="173"/>
      <c r="C29" s="174"/>
      <c r="D29" s="163"/>
      <c r="E29" s="163"/>
      <c r="F29" s="166"/>
      <c r="G29" s="44"/>
      <c r="H29" s="45"/>
      <c r="I29" s="46"/>
      <c r="J29" s="43"/>
      <c r="Q29" s="116" t="s">
        <v>66</v>
      </c>
      <c r="R29" s="117">
        <f>NFP</f>
        <v>0</v>
      </c>
      <c r="S29" s="119" t="e">
        <f>R29/$R$28</f>
        <v>#DIV/0!</v>
      </c>
    </row>
    <row r="30" spans="1:19" s="37" customFormat="1" ht="12.75" hidden="1">
      <c r="A30" s="175"/>
      <c r="B30" s="176"/>
      <c r="C30" s="177"/>
      <c r="D30" s="164"/>
      <c r="E30" s="164"/>
      <c r="F30" s="167"/>
      <c r="G30" s="47"/>
      <c r="H30" s="48" t="s">
        <v>42</v>
      </c>
      <c r="I30" s="49" t="s">
        <v>43</v>
      </c>
      <c r="Q30" s="116" t="s">
        <v>67</v>
      </c>
      <c r="R30" s="117">
        <f>B35</f>
        <v>0</v>
      </c>
      <c r="S30" s="119" t="e">
        <f>R30/$R$28</f>
        <v>#DIV/0!</v>
      </c>
    </row>
    <row r="31" spans="1:19" s="37" customFormat="1" ht="12.75" hidden="1">
      <c r="A31" s="50"/>
      <c r="B31" s="51"/>
      <c r="C31" s="51"/>
      <c r="D31" s="52"/>
      <c r="E31" s="52"/>
      <c r="F31" s="53"/>
      <c r="G31" s="51"/>
      <c r="H31" s="51"/>
      <c r="I31" s="54"/>
      <c r="Q31" s="116" t="s">
        <v>68</v>
      </c>
      <c r="R31" s="117">
        <f>B36</f>
        <v>0</v>
      </c>
      <c r="S31" s="119" t="e">
        <f>R31/$R$28</f>
        <v>#DIV/0!</v>
      </c>
    </row>
    <row r="32" spans="1:19" s="37" customFormat="1" ht="12.75" hidden="1">
      <c r="A32" s="55" t="s">
        <v>44</v>
      </c>
      <c r="C32" s="56">
        <f>CelkoveOpravneneVydavky</f>
        <v>0</v>
      </c>
      <c r="D32" s="57" t="e">
        <f>SUM(D35:D37)</f>
        <v>#DIV/0!</v>
      </c>
      <c r="E32" s="58" t="e">
        <f>SUM(E35:E37)</f>
        <v>#DIV/0!</v>
      </c>
      <c r="F32" s="59"/>
      <c r="G32" s="60"/>
      <c r="H32" s="60"/>
      <c r="I32" s="61"/>
      <c r="Q32" s="116" t="s">
        <v>69</v>
      </c>
      <c r="R32" s="117">
        <f>B37</f>
        <v>0</v>
      </c>
      <c r="S32" s="119" t="e">
        <f>R32/$R$28</f>
        <v>#DIV/0!</v>
      </c>
    </row>
    <row r="33" spans="1:19" s="37" customFormat="1" ht="12.75" hidden="1">
      <c r="A33" s="55" t="s">
        <v>45</v>
      </c>
      <c r="C33" s="56">
        <f>NFP</f>
        <v>0</v>
      </c>
      <c r="D33" s="57"/>
      <c r="E33" s="62"/>
      <c r="F33" s="63"/>
      <c r="G33" s="64" t="s">
        <v>46</v>
      </c>
      <c r="H33" s="65" t="e">
        <f>F35+F36</f>
        <v>#DIV/0!</v>
      </c>
      <c r="I33" s="66" t="e">
        <f>SUM(F35:F37)</f>
        <v>#DIV/0!</v>
      </c>
      <c r="Q33" s="116" t="s">
        <v>70</v>
      </c>
      <c r="R33" s="117">
        <f>C34</f>
        <v>0</v>
      </c>
      <c r="S33" s="120"/>
    </row>
    <row r="34" spans="1:19" s="37" customFormat="1" ht="12.75" hidden="1">
      <c r="A34" s="55" t="s">
        <v>47</v>
      </c>
      <c r="B34" s="65"/>
      <c r="C34" s="56">
        <f>D16-C32</f>
        <v>0</v>
      </c>
      <c r="D34" s="57"/>
      <c r="E34" s="57"/>
      <c r="F34" s="63"/>
      <c r="G34" s="64" t="s">
        <v>48</v>
      </c>
      <c r="H34" s="65">
        <f>NFP</f>
        <v>0</v>
      </c>
      <c r="I34" s="66">
        <f>CelkoveOpravneneVydavky</f>
        <v>0</v>
      </c>
      <c r="Q34" s="116"/>
      <c r="R34" s="121"/>
      <c r="S34" s="120"/>
    </row>
    <row r="35" spans="1:19" s="37" customFormat="1" ht="12.75" hidden="1">
      <c r="A35" s="67" t="s">
        <v>49</v>
      </c>
      <c r="B35" s="168">
        <f>C32*C25</f>
        <v>0</v>
      </c>
      <c r="C35" s="168"/>
      <c r="D35" s="68" t="e">
        <f>B35/$C$32</f>
        <v>#DIV/0!</v>
      </c>
      <c r="E35" s="69" t="e">
        <f>B35/CelkoveOpravneneVydavky</f>
        <v>#DIV/0!</v>
      </c>
      <c r="F35" s="70" t="e">
        <f>E35*CelkoveOpravneneVydavky</f>
        <v>#DIV/0!</v>
      </c>
      <c r="G35" s="64" t="s">
        <v>50</v>
      </c>
      <c r="H35" s="65" t="e">
        <f>H33-H34</f>
        <v>#DIV/0!</v>
      </c>
      <c r="I35" s="66" t="e">
        <f>I33-I34</f>
        <v>#DIV/0!</v>
      </c>
      <c r="Q35" s="116" t="s">
        <v>71</v>
      </c>
      <c r="R35" s="117">
        <f>D16</f>
        <v>0</v>
      </c>
      <c r="S35" s="118">
        <v>1</v>
      </c>
    </row>
    <row r="36" spans="1:19" s="37" customFormat="1" ht="12.75" hidden="1">
      <c r="A36" s="67" t="s">
        <v>51</v>
      </c>
      <c r="B36" s="168">
        <f>C32*C26</f>
        <v>0</v>
      </c>
      <c r="C36" s="168"/>
      <c r="D36" s="68" t="e">
        <f>B36/$C$32</f>
        <v>#DIV/0!</v>
      </c>
      <c r="E36" s="69" t="e">
        <f>D19-E35</f>
        <v>#DIV/0!</v>
      </c>
      <c r="F36" s="70" t="e">
        <f>E36*CelkoveOpravneneVydavky</f>
        <v>#DIV/0!</v>
      </c>
      <c r="G36" s="60"/>
      <c r="H36" s="60"/>
      <c r="I36" s="61"/>
      <c r="Q36" s="116" t="s">
        <v>72</v>
      </c>
      <c r="R36" s="117">
        <f>NFP</f>
        <v>0</v>
      </c>
      <c r="S36" s="119" t="e">
        <f>R36/$R$35</f>
        <v>#DIV/0!</v>
      </c>
    </row>
    <row r="37" spans="1:19" s="37" customFormat="1" ht="12.75" hidden="1">
      <c r="A37" s="67" t="s">
        <v>52</v>
      </c>
      <c r="B37" s="168">
        <f>C32*C24</f>
        <v>0</v>
      </c>
      <c r="C37" s="168"/>
      <c r="D37" s="68" t="e">
        <f>B37/$C$32</f>
        <v>#DIV/0!</v>
      </c>
      <c r="E37" s="69">
        <f>1-D19</f>
        <v>0.050000000000000044</v>
      </c>
      <c r="F37" s="70">
        <f>E37*CelkoveOpravneneVydavky</f>
        <v>0</v>
      </c>
      <c r="G37" s="71"/>
      <c r="H37" s="71"/>
      <c r="I37" s="72"/>
      <c r="Q37" s="116" t="s">
        <v>73</v>
      </c>
      <c r="R37" s="117">
        <f>B35</f>
        <v>0</v>
      </c>
      <c r="S37" s="119" t="e">
        <f>R37/$R$35</f>
        <v>#DIV/0!</v>
      </c>
    </row>
    <row r="38" spans="2:19" s="37" customFormat="1" ht="12.75" hidden="1">
      <c r="B38" s="73"/>
      <c r="C38" s="73"/>
      <c r="D38" s="74"/>
      <c r="F38" s="75"/>
      <c r="G38" s="76"/>
      <c r="H38" s="77"/>
      <c r="I38" s="77"/>
      <c r="Q38" s="116" t="s">
        <v>74</v>
      </c>
      <c r="R38" s="117">
        <f>B36</f>
        <v>0</v>
      </c>
      <c r="S38" s="119" t="e">
        <f>R38/$R$35</f>
        <v>#DIV/0!</v>
      </c>
    </row>
    <row r="39" spans="2:19" s="37" customFormat="1" ht="12.75" hidden="1">
      <c r="B39" s="73"/>
      <c r="C39" s="73"/>
      <c r="D39" s="74"/>
      <c r="F39" s="75"/>
      <c r="G39" s="76"/>
      <c r="H39" s="77"/>
      <c r="I39" s="77"/>
      <c r="Q39" s="116" t="s">
        <v>75</v>
      </c>
      <c r="R39" s="117">
        <f>F37</f>
        <v>0</v>
      </c>
      <c r="S39" s="119" t="e">
        <f>R39/$R$35</f>
        <v>#DIV/0!</v>
      </c>
    </row>
    <row r="40" spans="17:19" s="37" customFormat="1" ht="12.75" hidden="1">
      <c r="Q40" s="116" t="s">
        <v>76</v>
      </c>
      <c r="R40" s="117">
        <f>C10</f>
        <v>0</v>
      </c>
      <c r="S40" s="120"/>
    </row>
    <row r="41" spans="17:19" s="78" customFormat="1" ht="12.75" hidden="1">
      <c r="Q41" s="116" t="s">
        <v>77</v>
      </c>
      <c r="R41" s="117">
        <f>D15</f>
        <v>0</v>
      </c>
      <c r="S41" s="120"/>
    </row>
    <row r="42" s="78" customFormat="1" ht="12.75" hidden="1"/>
    <row r="43" s="78" customFormat="1" ht="12.75" hidden="1"/>
    <row r="45" ht="12.75"/>
    <row r="46" ht="12.75"/>
    <row r="47" ht="12.75"/>
  </sheetData>
  <sheetProtection password="F664" sheet="1" objects="1" scenarios="1"/>
  <mergeCells count="21">
    <mergeCell ref="B35:C35"/>
    <mergeCell ref="B36:C36"/>
    <mergeCell ref="B37:C37"/>
    <mergeCell ref="A28:C30"/>
    <mergeCell ref="D28:D30"/>
    <mergeCell ref="E28:E30"/>
    <mergeCell ref="F28:F30"/>
    <mergeCell ref="A20:C20"/>
    <mergeCell ref="D20:E20"/>
    <mergeCell ref="A18:C18"/>
    <mergeCell ref="D18:E18"/>
    <mergeCell ref="A19:C19"/>
    <mergeCell ref="D19:E19"/>
    <mergeCell ref="A16:C16"/>
    <mergeCell ref="D16:E16"/>
    <mergeCell ref="A17:C17"/>
    <mergeCell ref="D17:E17"/>
    <mergeCell ref="A3:E3"/>
    <mergeCell ref="A14:E14"/>
    <mergeCell ref="A15:C15"/>
    <mergeCell ref="D15:E15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3">
    <tabColor indexed="47"/>
  </sheetPr>
  <dimension ref="A1:AL48"/>
  <sheetViews>
    <sheetView showGridLines="0" zoomScale="85" zoomScaleNormal="85" workbookViewId="0" topLeftCell="A1">
      <pane ySplit="1" topLeftCell="BM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3:38" ht="12.75">
      <c r="C2" s="14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178" t="s">
        <v>2</v>
      </c>
      <c r="C5" s="178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178" t="s">
        <v>2</v>
      </c>
      <c r="C9" s="178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178" t="s">
        <v>2</v>
      </c>
      <c r="C13" s="178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178" t="s">
        <v>2</v>
      </c>
      <c r="C17" s="178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178" t="s">
        <v>2</v>
      </c>
      <c r="C23" s="178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178" t="s">
        <v>2</v>
      </c>
      <c r="C27" s="178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Gálfy Ivan</cp:lastModifiedBy>
  <dcterms:created xsi:type="dcterms:W3CDTF">2008-05-19T08:16:26Z</dcterms:created>
  <dcterms:modified xsi:type="dcterms:W3CDTF">2010-01-27T08:26:58Z</dcterms:modified>
  <cp:category/>
  <cp:version/>
  <cp:contentType/>
  <cp:contentStatus/>
</cp:coreProperties>
</file>