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85" windowWidth="15480" windowHeight="11640" activeTab="2"/>
  </bookViews>
  <sheets>
    <sheet name="Popis príkladu " sheetId="1" r:id="rId1"/>
    <sheet name="ZoP" sheetId="2" r:id="rId2"/>
    <sheet name="ZoznamDeklarovanychVydavkov" sheetId="3" r:id="rId3"/>
  </sheets>
  <definedNames>
    <definedName name="_Toc242970237" localSheetId="0">'Popis príkladu '!$A$1</definedName>
    <definedName name="_xlnm.Print_Titles" localSheetId="2">'ZoznamDeklarovanychVydavkov'!$1:$10</definedName>
  </definedNames>
  <calcPr fullCalcOnLoad="1"/>
</workbook>
</file>

<file path=xl/sharedStrings.xml><?xml version="1.0" encoding="utf-8"?>
<sst xmlns="http://schemas.openxmlformats.org/spreadsheetml/2006/main" count="240" uniqueCount="193">
  <si>
    <t>Poradové číslo</t>
  </si>
  <si>
    <t>Názov výdavku</t>
  </si>
  <si>
    <t>(1)</t>
  </si>
  <si>
    <t>(2)</t>
  </si>
  <si>
    <t>(3)</t>
  </si>
  <si>
    <t>(4)</t>
  </si>
  <si>
    <t>(5)</t>
  </si>
  <si>
    <t>(6)</t>
  </si>
  <si>
    <t>Rozpočtová klasifikácia výdavku</t>
  </si>
  <si>
    <t>Kód ekonomickej klasifikácie</t>
  </si>
  <si>
    <t>Kód funkčnej klasifikácie</t>
  </si>
  <si>
    <t>Kód investičnej akcie</t>
  </si>
  <si>
    <t>Číslo účtovného dokladu (faktúry)</t>
  </si>
  <si>
    <t>Názov projektu:</t>
  </si>
  <si>
    <t>Suma uznaná riadiacim / sprostredkovateľským orgánom</t>
  </si>
  <si>
    <t>Dátum úhrady</t>
  </si>
  <si>
    <t>Druh výdavku
Bežný (B)
Kapitálový (K)</t>
  </si>
  <si>
    <t>Spolu</t>
  </si>
  <si>
    <t>Celkom</t>
  </si>
  <si>
    <t>Názov dokladu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</si>
  <si>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</si>
  <si>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</si>
  <si>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</si>
  <si>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</si>
  <si>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</si>
  <si>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</si>
  <si>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</si>
  <si>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</si>
  <si>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</si>
  <si>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</si>
  <si>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</si>
  <si>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P.č.</t>
  </si>
  <si>
    <t>Názov:</t>
  </si>
  <si>
    <t>IČO:</t>
  </si>
  <si>
    <t>DIČ:</t>
  </si>
  <si>
    <t>Adresa:</t>
  </si>
  <si>
    <t>PSČ:</t>
  </si>
  <si>
    <t>Kontaktná osoba:</t>
  </si>
  <si>
    <t>Telefón:</t>
  </si>
  <si>
    <t>Fax:</t>
  </si>
  <si>
    <t>E-mail:</t>
  </si>
  <si>
    <t>Kód projektu:</t>
  </si>
  <si>
    <t>Zálohová platba</t>
  </si>
  <si>
    <t>Predfinancovanie</t>
  </si>
  <si>
    <t>Poradové číslo žiadosti:</t>
  </si>
  <si>
    <t>Priebežná platba</t>
  </si>
  <si>
    <t>Záverečná platba</t>
  </si>
  <si>
    <t>Číslo účtu:</t>
  </si>
  <si>
    <t>Kód banky:</t>
  </si>
  <si>
    <t>Meno a priezvisko štatutárneho zástupcu:</t>
  </si>
  <si>
    <t>Pozícia:</t>
  </si>
  <si>
    <t>Pečiatka a podpis:</t>
  </si>
  <si>
    <t>Dátum:</t>
  </si>
  <si>
    <t>Názov prílohy</t>
  </si>
  <si>
    <t>Dátum prijatia</t>
  </si>
  <si>
    <t>Pečiatka organizácie</t>
  </si>
  <si>
    <t>Zodpovedný zamestnanec</t>
  </si>
  <si>
    <t>Podpis:</t>
  </si>
  <si>
    <t>1 Identifikácia prijímateľa</t>
  </si>
  <si>
    <t>IČ DPH:</t>
  </si>
  <si>
    <t>Zúčtovanie predfinancovania</t>
  </si>
  <si>
    <t>Názov prijímateľa</t>
  </si>
  <si>
    <t>Názov partnera</t>
  </si>
  <si>
    <t>Kód projektu</t>
  </si>
  <si>
    <t>ŽIADOSŤ O PLATBU</t>
  </si>
  <si>
    <t>Názov</t>
  </si>
  <si>
    <t>IČ DPH</t>
  </si>
  <si>
    <t>Krajina</t>
  </si>
  <si>
    <t>3 Identifikácia projektu</t>
  </si>
  <si>
    <t>IBAN</t>
  </si>
  <si>
    <t>Bežné</t>
  </si>
  <si>
    <t>Kapitálové</t>
  </si>
  <si>
    <t>Mena, v ktorej sú výdavky deklarované:</t>
  </si>
  <si>
    <t>Výška výdavku bez DPH</t>
  </si>
  <si>
    <t>DPH</t>
  </si>
  <si>
    <t>2 Identifikácia partnerov</t>
  </si>
  <si>
    <t>4 Identifikácia žiadosti o platbu</t>
  </si>
  <si>
    <t>Kód žiadosti v systéme ITMS portal:</t>
  </si>
  <si>
    <t>P. č.</t>
  </si>
  <si>
    <t>Vystavená dňa:</t>
  </si>
  <si>
    <t>Neoprávnený výdavok</t>
  </si>
  <si>
    <t>Obec:</t>
  </si>
  <si>
    <t>1.</t>
  </si>
  <si>
    <t>2.</t>
  </si>
  <si>
    <t>3.</t>
  </si>
  <si>
    <t>5 Finančná identifikácia</t>
  </si>
  <si>
    <t>Forma poskytnutia prostriedkov:</t>
  </si>
  <si>
    <t>Identifikácia bankového účtu</t>
  </si>
  <si>
    <t>Mena deklarovaných výdavkov:</t>
  </si>
  <si>
    <t>Suma deklarovaná prijímateľom</t>
  </si>
  <si>
    <t>Priložený / Uschovaný</t>
  </si>
  <si>
    <t>Zoznam účtovných dokladov (ÚD)</t>
  </si>
  <si>
    <t>Číslo ÚD (faktúry)</t>
  </si>
  <si>
    <t xml:space="preserve"> Vlastník ÚD 
prijímateľ / partner</t>
  </si>
  <si>
    <t>4.</t>
  </si>
  <si>
    <t>5.</t>
  </si>
  <si>
    <t>6.</t>
  </si>
  <si>
    <t>7.</t>
  </si>
  <si>
    <t>Zoznam všeobecných príloh</t>
  </si>
  <si>
    <t>9  Zoznam príloh</t>
  </si>
  <si>
    <t>Bežné výdavky</t>
  </si>
  <si>
    <t>Kapitálové výdavky</t>
  </si>
  <si>
    <t>8 Výsledná deklarovaná suma</t>
  </si>
  <si>
    <t>Kód poskytnutého predfinancovania:</t>
  </si>
  <si>
    <t>Oprávnený výdavok</t>
  </si>
  <si>
    <t>Poznámka</t>
  </si>
  <si>
    <t>7 Započítanie pohľadávok a záväzkov</t>
  </si>
  <si>
    <t>Číselník formy poskytnutia prostriedkov</t>
  </si>
  <si>
    <t>Bankový transfer</t>
  </si>
  <si>
    <t>Rozpočtové opatrenie</t>
  </si>
  <si>
    <t>EUR</t>
  </si>
  <si>
    <t>Číslo a názov prílohy</t>
  </si>
  <si>
    <t>Nenárokovaná suma</t>
  </si>
  <si>
    <t>Kód projektu / prvku štátneho rozpočtu:</t>
  </si>
  <si>
    <t>6 Deklarované výdavky</t>
  </si>
  <si>
    <t>Žiadaná suma bežných výdavkov:</t>
  </si>
  <si>
    <t>Žiadaná suma Celkom:</t>
  </si>
  <si>
    <t>B</t>
  </si>
  <si>
    <t>K</t>
  </si>
  <si>
    <t>Overenie údajov pre stĺpec 6</t>
  </si>
  <si>
    <t>Žiadaná suma kapitálových výdavkov:</t>
  </si>
  <si>
    <t>Číslo zmluvy s dodávateľom</t>
  </si>
  <si>
    <t>Aktivita</t>
  </si>
  <si>
    <t>(18)</t>
  </si>
  <si>
    <t>Nárokovaná suma</t>
  </si>
  <si>
    <t>Celkové nárokované výdavky znížené o započítané pohľadávky poskytovateľa</t>
  </si>
  <si>
    <t>Názov operačného programu:</t>
  </si>
  <si>
    <t>10 Čestné vyhlásenie</t>
  </si>
  <si>
    <t>Skupina výdavkov podľa zmluvy o NFP</t>
  </si>
  <si>
    <t>Zúčtovanie zálohovej platby</t>
  </si>
  <si>
    <r>
      <t>Ako prijímateľ čestne vyhlasujem, že:</t>
    </r>
    <r>
      <rPr>
        <sz val="8"/>
        <rFont val="Arial"/>
        <family val="2"/>
      </rPr>
      <t xml:space="preserve">
1. nárokovaná suma zodpovedá údajom uvedeným v účtovných dokladoch, je matematicky správna a vychádza z účtovníctva,
2. oprávnené výdavky boli skutočne realizované v rámci obdobia oprávnenosti (v prípade zálohovej platby sa začala realizácia projektu), 
3. nárokovaná suma je v súlade s ustanoveniami zmluvy o poskytnutí nenávratného finančného príspevku, 
4. pravidlá štátnej pomoci, verejného obstarávania, ochrany životného prostredia a rovnosti príležitostí boli dodržané, 
5. fyzický a finančný pokrok podlieha monitorovaniu vrátane overenia na mieste, 
6. požiadavky na informovanie verejnosti boli dodržané v súlade s ustanoveniami zmluvy o poskytnutí nenávratného finančného príspevku,
7. originály dokumentácie k platbe, definované v zozname príloh sú v našej držbe, náležite opečiatkované, podpísané a prístupné na konzultovanie pre účely overenia. Sú riadne zaznamenané účtovným zápisom v účtovníctve v zmysle zákona č. 431/2002 Z. z. o účtovníctve v znení neskorších predpisov.
Som si vedomý skutočnosti, že v prípade nesplnenia podmienok zmluvy alebo v prípade nesprávne nárokovaných finančných prostriedkov
v tejto žiadosti je možné, že príspevok nebude vyplatený, bude upravený alebo bude vyžiadané vrátenie neoprávnene vyplatených 
finančných prostriedkov.</t>
    </r>
  </si>
  <si>
    <t>Predčíslie:</t>
  </si>
  <si>
    <t>Dátum zaslania SŽP certifikačnému orgánu</t>
  </si>
  <si>
    <t>Dátum postúpenia platobnej jednotke</t>
  </si>
  <si>
    <t>Dátum schválenia</t>
  </si>
  <si>
    <t>010 71</t>
  </si>
  <si>
    <t>X</t>
  </si>
  <si>
    <t>Príloha číslo: 01</t>
  </si>
  <si>
    <t>prijímateľ</t>
  </si>
  <si>
    <t>Vyplňuje:  Ministerstvo životného prostredia Slovenskej republiky</t>
  </si>
  <si>
    <t>Vyplňuje: Ministerstvo životného prostredia Slovenskej republiky</t>
  </si>
  <si>
    <t>Platobná jednotka: MŽP SR, Odbor financovania a platieb projektov</t>
  </si>
  <si>
    <t>Životné prostredie</t>
  </si>
  <si>
    <t>1809/2008/IS</t>
  </si>
  <si>
    <t>Hlavná 101</t>
  </si>
  <si>
    <t>Ing. Maximilián Horný</t>
  </si>
  <si>
    <t>Mesto Horná</t>
  </si>
  <si>
    <t>Horná</t>
  </si>
  <si>
    <t>041/1111111</t>
  </si>
  <si>
    <t>041/111111</t>
  </si>
  <si>
    <t>primator@horna.sk</t>
  </si>
  <si>
    <t>Mesto Horná - Zlepšenie  recyklácie oloveného odpadu</t>
  </si>
  <si>
    <t>objednávka 28/09</t>
  </si>
  <si>
    <t>Publicita a informovanosť</t>
  </si>
  <si>
    <t>2</t>
  </si>
  <si>
    <t>U</t>
  </si>
  <si>
    <t>Faktúra č. 12</t>
  </si>
  <si>
    <t>1700/2008/IS</t>
  </si>
  <si>
    <t>Faktúra č. 123</t>
  </si>
  <si>
    <t>1600/2008/IS</t>
  </si>
  <si>
    <t>Faktúra č. 1234</t>
  </si>
  <si>
    <t>Faktúra č. 12345</t>
  </si>
  <si>
    <t>8.</t>
  </si>
  <si>
    <t>RO: MŽP SR, Odbor implementácie projektov</t>
  </si>
  <si>
    <r>
      <t>Kód žiadosti v ITMS
(Vypĺňa RO/</t>
    </r>
    <r>
      <rPr>
        <strike/>
        <sz val="8"/>
        <rFont val="Arial"/>
        <family val="2"/>
      </rPr>
      <t>SORO</t>
    </r>
    <r>
      <rPr>
        <sz val="8"/>
        <rFont val="Arial"/>
        <family val="2"/>
      </rPr>
      <t>):</t>
    </r>
  </si>
  <si>
    <t xml:space="preserve"> Príloha č. 1 - Zoznam deklarovaných výdavkov </t>
  </si>
  <si>
    <t>Príloha č. 1 - Zoznam deklarovaných výdavkov</t>
  </si>
  <si>
    <t xml:space="preserve"> Zoznam deklarovaných výdavkov </t>
  </si>
  <si>
    <t>primátor mesta</t>
  </si>
  <si>
    <t>SK16 5600 0000 0000 1400 0000</t>
  </si>
  <si>
    <t>Realizácia nových stavieb - Faktúra č. 12</t>
  </si>
  <si>
    <t>Realizácia nových stavieb - Faktúra č. 123</t>
  </si>
  <si>
    <t>Nákup prevádzkových strojov, prístrojov, zariadení, techniky a náradia - Faktúra č. 1234</t>
  </si>
  <si>
    <t>Všeobecné služby - Faktúra č. 12345</t>
  </si>
  <si>
    <t>1-Stavebné práce</t>
  </si>
  <si>
    <t>2-Stavebný dozor</t>
  </si>
  <si>
    <t>3-Dodávka a inštalácia technológie</t>
  </si>
  <si>
    <t>4-Dodávka kontajnerov</t>
  </si>
  <si>
    <t>Bankový výpis č.7 z 16.10.2009 (príjem prostriedkov EÚ a ŠR)</t>
  </si>
  <si>
    <t>Účtovný doklad č. 5000115 o zaúčtovaní prijatia prostriedkov EÚ a ŠR</t>
  </si>
  <si>
    <t>Bankový výpis č.8 z 20.10.2009 (úhrada faktúr dodávateľom časť EÚ, ŠR)</t>
  </si>
  <si>
    <t>Účtovný doklad č. 5000132 o zaúčtovaní úhrady Fa - časť EÚ, ŠR</t>
  </si>
  <si>
    <t>Bankový výpis č.002/2009 z 20.10.2009 (úhrada faktúr dodávateľom časť VZ)</t>
  </si>
  <si>
    <t>Účtovný doklad 5000133 z 20.10.2009 (úhrada faktúr dodávateľom časť VZ)</t>
  </si>
  <si>
    <t>Finančná identifikácia účtu 10203040/0200</t>
  </si>
  <si>
    <t>1/200063</t>
  </si>
  <si>
    <t>12/200065</t>
  </si>
  <si>
    <t>111/200070</t>
  </si>
  <si>
    <t>112/200078</t>
  </si>
  <si>
    <t xml:space="preserve"> 1 / 200063</t>
  </si>
  <si>
    <t>12 / 200065</t>
  </si>
  <si>
    <t xml:space="preserve"> 111 /  200070</t>
  </si>
  <si>
    <t xml:space="preserve"> 112 /  200078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</si>
</sst>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\ 00"/>
    <numFmt numFmtId="176" formatCode="[$-41B]d\.\ mmmm\ yyyy"/>
    <numFmt numFmtId="177" formatCode="mmm/yyyy"/>
    <numFmt numFmtId="178" formatCode="&quot;Áno&quot;;&quot;Áno&quot;;&quot;Nie&quot;"/>
    <numFmt numFmtId="179" formatCode="&quot;Pravda&quot;;&quot;Pravda&quot;;&quot;Nepravda&quot;"/>
    <numFmt numFmtId="180" formatCode="&quot;Zapnuté&quot;;&quot;Zapnuté&quot;;&quot;Vypnuté&quot;"/>
  </numFmts>
  <fonts count="17">
    <font>
      <sz val="10"/>
      <name val="Arial"/>
      <family val="0"/>
    </font>
    <font>
      <sz val="8"/>
      <name val="Arial"/>
      <family val="0"/>
    </font>
    <font>
      <sz val="10"/>
      <name val="Arial CE"/>
      <family val="0"/>
    </font>
    <font>
      <sz val="8"/>
      <name val="Arial CE"/>
      <family val="0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4" fillId="0" borderId="0" xfId="20" applyFont="1">
      <alignment/>
      <protection/>
    </xf>
    <xf numFmtId="0" fontId="4" fillId="0" borderId="1" xfId="20" applyFont="1" applyBorder="1">
      <alignment/>
      <protection/>
    </xf>
    <xf numFmtId="0" fontId="4" fillId="0" borderId="2" xfId="20" applyFont="1" applyBorder="1">
      <alignment/>
      <protection/>
    </xf>
    <xf numFmtId="0" fontId="4" fillId="0" borderId="3" xfId="20" applyFont="1" applyBorder="1">
      <alignment/>
      <protection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6" xfId="20" applyFont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2" borderId="9" xfId="0" applyFont="1" applyFill="1" applyBorder="1" applyAlignment="1">
      <alignment/>
    </xf>
    <xf numFmtId="0" fontId="4" fillId="0" borderId="10" xfId="20" applyFont="1" applyBorder="1">
      <alignment/>
      <protection/>
    </xf>
    <xf numFmtId="0" fontId="4" fillId="0" borderId="11" xfId="20" applyFont="1" applyBorder="1">
      <alignment/>
      <protection/>
    </xf>
    <xf numFmtId="0" fontId="4" fillId="0" borderId="12" xfId="20" applyFont="1" applyBorder="1">
      <alignment/>
      <protection/>
    </xf>
    <xf numFmtId="4" fontId="6" fillId="0" borderId="13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/>
    </xf>
    <xf numFmtId="4" fontId="6" fillId="0" borderId="5" xfId="0" applyNumberFormat="1" applyFont="1" applyBorder="1" applyAlignment="1">
      <alignment horizontal="right"/>
    </xf>
    <xf numFmtId="4" fontId="6" fillId="2" borderId="14" xfId="0" applyNumberFormat="1" applyFont="1" applyFill="1" applyBorder="1" applyAlignment="1">
      <alignment/>
    </xf>
    <xf numFmtId="0" fontId="1" fillId="0" borderId="0" xfId="20" applyFont="1">
      <alignment/>
      <protection/>
    </xf>
    <xf numFmtId="0" fontId="8" fillId="0" borderId="0" xfId="20" applyFont="1">
      <alignment/>
      <protection/>
    </xf>
    <xf numFmtId="0" fontId="1" fillId="0" borderId="0" xfId="20" applyFont="1" applyAlignment="1">
      <alignment vertical="top"/>
      <protection/>
    </xf>
    <xf numFmtId="0" fontId="1" fillId="0" borderId="0" xfId="20" applyFont="1" applyBorder="1" applyAlignment="1">
      <alignment vertical="top"/>
      <protection/>
    </xf>
    <xf numFmtId="0" fontId="1" fillId="0" borderId="0" xfId="20" applyFont="1" applyFill="1" applyBorder="1" applyAlignment="1">
      <alignment horizontal="center" vertical="center" wrapText="1"/>
      <protection/>
    </xf>
    <xf numFmtId="0" fontId="1" fillId="0" borderId="15" xfId="20" applyFont="1" applyBorder="1">
      <alignment/>
      <protection/>
    </xf>
    <xf numFmtId="0" fontId="1" fillId="0" borderId="16" xfId="20" applyFont="1" applyBorder="1">
      <alignment/>
      <protection/>
    </xf>
    <xf numFmtId="0" fontId="1" fillId="0" borderId="0" xfId="20" applyFont="1" applyBorder="1" applyAlignment="1">
      <alignment horizontal="left" indent="1"/>
      <protection/>
    </xf>
    <xf numFmtId="0" fontId="1" fillId="0" borderId="0" xfId="20" applyFont="1" applyBorder="1">
      <alignment/>
      <protection/>
    </xf>
    <xf numFmtId="0" fontId="1" fillId="0" borderId="5" xfId="20" applyFont="1" applyBorder="1" applyAlignment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1" fillId="0" borderId="5" xfId="20" applyFont="1" applyBorder="1" applyAlignment="1">
      <alignment/>
      <protection/>
    </xf>
    <xf numFmtId="0" fontId="1" fillId="0" borderId="17" xfId="20" applyFont="1" applyBorder="1">
      <alignment/>
      <protection/>
    </xf>
    <xf numFmtId="0" fontId="1" fillId="0" borderId="18" xfId="20" applyFont="1" applyBorder="1">
      <alignment/>
      <protection/>
    </xf>
    <xf numFmtId="0" fontId="1" fillId="0" borderId="5" xfId="20" applyFont="1" applyFill="1" applyBorder="1" applyAlignment="1">
      <alignment horizontal="center" vertical="center"/>
      <protection/>
    </xf>
    <xf numFmtId="0" fontId="1" fillId="0" borderId="19" xfId="20" applyFont="1" applyBorder="1">
      <alignment/>
      <protection/>
    </xf>
    <xf numFmtId="0" fontId="1" fillId="0" borderId="19" xfId="20" applyFont="1" applyBorder="1" applyAlignment="1">
      <alignment vertical="center"/>
      <protection/>
    </xf>
    <xf numFmtId="0" fontId="1" fillId="0" borderId="1" xfId="20" applyFont="1" applyBorder="1">
      <alignment/>
      <protection/>
    </xf>
    <xf numFmtId="0" fontId="1" fillId="0" borderId="3" xfId="20" applyFont="1" applyBorder="1">
      <alignment/>
      <protection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 hidden="1" locked="0"/>
    </xf>
    <xf numFmtId="0" fontId="1" fillId="0" borderId="5" xfId="0" applyFont="1" applyBorder="1" applyAlignment="1">
      <alignment/>
    </xf>
    <xf numFmtId="0" fontId="11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/>
      <protection hidden="1"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2" borderId="14" xfId="0" applyFont="1" applyFill="1" applyBorder="1" applyAlignment="1">
      <alignment/>
    </xf>
    <xf numFmtId="0" fontId="1" fillId="0" borderId="5" xfId="20" applyFont="1" applyBorder="1" applyAlignment="1">
      <alignment horizontal="center" vertical="center"/>
      <protection/>
    </xf>
    <xf numFmtId="0" fontId="8" fillId="0" borderId="5" xfId="20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1" fillId="0" borderId="18" xfId="20" applyFont="1" applyBorder="1" applyAlignment="1">
      <alignment vertical="center"/>
      <protection/>
    </xf>
    <xf numFmtId="0" fontId="1" fillId="0" borderId="16" xfId="20" applyFont="1" applyBorder="1" applyAlignment="1">
      <alignment vertical="center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5" xfId="20" applyFont="1" applyFill="1" applyBorder="1" applyAlignment="1">
      <alignment horizontal="left" vertical="center"/>
      <protection/>
    </xf>
    <xf numFmtId="0" fontId="4" fillId="0" borderId="1" xfId="20" applyFont="1" applyBorder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1" fillId="0" borderId="0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17" xfId="20" applyFont="1" applyBorder="1" applyAlignment="1">
      <alignment vertical="center"/>
      <protection/>
    </xf>
    <xf numFmtId="0" fontId="4" fillId="0" borderId="2" xfId="20" applyFont="1" applyBorder="1" applyAlignment="1">
      <alignment vertical="center"/>
      <protection/>
    </xf>
    <xf numFmtId="0" fontId="1" fillId="0" borderId="0" xfId="20" applyFont="1" applyAlignment="1">
      <alignment vertical="center"/>
      <protection/>
    </xf>
    <xf numFmtId="0" fontId="1" fillId="0" borderId="15" xfId="20" applyFont="1" applyBorder="1" applyAlignment="1">
      <alignment vertical="center"/>
      <protection/>
    </xf>
    <xf numFmtId="0" fontId="8" fillId="0" borderId="18" xfId="20" applyFont="1" applyFill="1" applyBorder="1" applyAlignment="1">
      <alignment vertical="center"/>
      <protection/>
    </xf>
    <xf numFmtId="0" fontId="1" fillId="0" borderId="18" xfId="20" applyFont="1" applyFill="1" applyBorder="1" applyAlignment="1">
      <alignment vertical="center"/>
      <protection/>
    </xf>
    <xf numFmtId="0" fontId="4" fillId="0" borderId="3" xfId="20" applyFont="1" applyBorder="1" applyAlignment="1">
      <alignment vertical="center"/>
      <protection/>
    </xf>
    <xf numFmtId="49" fontId="8" fillId="0" borderId="5" xfId="20" applyNumberFormat="1" applyFont="1" applyFill="1" applyBorder="1" applyAlignment="1">
      <alignment horizontal="center" vertical="center"/>
      <protection/>
    </xf>
    <xf numFmtId="0" fontId="1" fillId="0" borderId="19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8" fillId="0" borderId="0" xfId="20" applyFont="1" applyBorder="1" applyAlignment="1">
      <alignment vertical="center"/>
      <protection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6" fillId="0" borderId="1" xfId="20" applyFont="1" applyBorder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8" fillId="0" borderId="19" xfId="20" applyFont="1" applyFill="1" applyBorder="1" applyAlignment="1">
      <alignment vertical="center"/>
      <protection/>
    </xf>
    <xf numFmtId="0" fontId="8" fillId="0" borderId="23" xfId="20" applyFont="1" applyBorder="1" applyAlignment="1">
      <alignment horizontal="left" vertical="center"/>
      <protection/>
    </xf>
    <xf numFmtId="0" fontId="1" fillId="0" borderId="23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left" vertical="center"/>
      <protection/>
    </xf>
    <xf numFmtId="0" fontId="1" fillId="0" borderId="0" xfId="20" applyFont="1" applyBorder="1" applyAlignment="1">
      <alignment horizontal="center" vertical="center"/>
      <protection/>
    </xf>
    <xf numFmtId="0" fontId="8" fillId="0" borderId="0" xfId="20" applyFont="1" applyFill="1" applyBorder="1" applyAlignment="1">
      <alignment vertical="center"/>
      <protection/>
    </xf>
    <xf numFmtId="0" fontId="8" fillId="0" borderId="19" xfId="20" applyFont="1" applyBorder="1" applyAlignment="1">
      <alignment horizontal="left" vertical="center"/>
      <protection/>
    </xf>
    <xf numFmtId="0" fontId="1" fillId="0" borderId="19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vertical="center"/>
      <protection/>
    </xf>
    <xf numFmtId="0" fontId="8" fillId="0" borderId="17" xfId="20" applyFont="1" applyFill="1" applyBorder="1" applyAlignment="1">
      <alignment vertical="center"/>
      <protection/>
    </xf>
    <xf numFmtId="0" fontId="4" fillId="0" borderId="19" xfId="20" applyFont="1" applyBorder="1" applyAlignment="1">
      <alignment vertical="center"/>
      <protection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24" xfId="0" applyNumberFormat="1" applyFont="1" applyFill="1" applyBorder="1" applyAlignment="1">
      <alignment horizontal="center" vertical="center" wrapText="1"/>
    </xf>
    <xf numFmtId="0" fontId="4" fillId="0" borderId="0" xfId="20" applyFont="1" applyBorder="1">
      <alignment/>
      <protection/>
    </xf>
    <xf numFmtId="0" fontId="1" fillId="0" borderId="0" xfId="0" applyFont="1" applyBorder="1" applyAlignment="1">
      <alignment/>
    </xf>
    <xf numFmtId="0" fontId="8" fillId="0" borderId="5" xfId="0" applyFont="1" applyFill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left" vertical="center"/>
      <protection hidden="1" locked="0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4" fillId="0" borderId="19" xfId="20" applyFont="1" applyBorder="1">
      <alignment/>
      <protection/>
    </xf>
    <xf numFmtId="0" fontId="1" fillId="0" borderId="5" xfId="0" applyFont="1" applyBorder="1" applyAlignment="1">
      <alignment horizontal="right" vertical="center"/>
    </xf>
    <xf numFmtId="4" fontId="1" fillId="0" borderId="13" xfId="15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5" xfId="15" applyNumberFormat="1" applyFont="1" applyBorder="1" applyAlignment="1">
      <alignment horizontal="right" vertical="center"/>
    </xf>
    <xf numFmtId="4" fontId="1" fillId="2" borderId="14" xfId="0" applyNumberFormat="1" applyFont="1" applyFill="1" applyBorder="1" applyAlignment="1">
      <alignment horizontal="right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/>
    </xf>
    <xf numFmtId="49" fontId="1" fillId="0" borderId="5" xfId="0" applyNumberFormat="1" applyFont="1" applyBorder="1" applyAlignment="1">
      <alignment horizontal="right"/>
    </xf>
    <xf numFmtId="0" fontId="1" fillId="0" borderId="27" xfId="20" applyFont="1" applyBorder="1" applyAlignment="1">
      <alignment horizontal="left" vertical="center"/>
      <protection/>
    </xf>
    <xf numFmtId="0" fontId="1" fillId="0" borderId="23" xfId="20" applyFont="1" applyBorder="1" applyAlignment="1">
      <alignment horizontal="left" vertical="center"/>
      <protection/>
    </xf>
    <xf numFmtId="0" fontId="1" fillId="0" borderId="6" xfId="20" applyFont="1" applyBorder="1" applyAlignment="1">
      <alignment horizontal="left" vertical="center"/>
      <protection/>
    </xf>
    <xf numFmtId="4" fontId="1" fillId="0" borderId="25" xfId="0" applyNumberFormat="1" applyFont="1" applyBorder="1" applyAlignment="1">
      <alignment horizontal="right" vertical="center"/>
    </xf>
    <xf numFmtId="4" fontId="1" fillId="0" borderId="28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4" fontId="1" fillId="0" borderId="28" xfId="0" applyNumberFormat="1" applyFont="1" applyBorder="1" applyAlignment="1">
      <alignment horizontal="right" vertical="center"/>
    </xf>
    <xf numFmtId="14" fontId="1" fillId="0" borderId="4" xfId="0" applyNumberFormat="1" applyFont="1" applyBorder="1" applyAlignment="1">
      <alignment horizontal="right" vertical="center"/>
    </xf>
    <xf numFmtId="14" fontId="1" fillId="0" borderId="5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" fontId="1" fillId="0" borderId="25" xfId="15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5" xfId="20" applyFont="1" applyBorder="1" applyAlignment="1">
      <alignment horizontal="left" vertical="center"/>
      <protection/>
    </xf>
    <xf numFmtId="0" fontId="1" fillId="0" borderId="5" xfId="20" applyFont="1" applyBorder="1" applyAlignment="1">
      <alignment horizontal="center"/>
      <protection/>
    </xf>
    <xf numFmtId="0" fontId="1" fillId="0" borderId="27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/>
      <protection/>
    </xf>
    <xf numFmtId="0" fontId="1" fillId="0" borderId="5" xfId="20" applyFont="1" applyBorder="1" applyAlignment="1">
      <alignment horizontal="left"/>
      <protection/>
    </xf>
    <xf numFmtId="0" fontId="1" fillId="0" borderId="5" xfId="20" applyFont="1" applyBorder="1" applyAlignment="1">
      <alignment vertical="center"/>
      <protection/>
    </xf>
    <xf numFmtId="171" fontId="1" fillId="0" borderId="5" xfId="15" applyFont="1" applyBorder="1" applyAlignment="1">
      <alignment horizontal="right" vertical="center" indent="2"/>
    </xf>
    <xf numFmtId="0" fontId="1" fillId="0" borderId="16" xfId="20" applyFont="1" applyBorder="1" applyAlignment="1">
      <alignment horizontal="center"/>
      <protection/>
    </xf>
    <xf numFmtId="0" fontId="1" fillId="0" borderId="0" xfId="20" applyFont="1" applyBorder="1" applyAlignment="1">
      <alignment horizontal="center"/>
      <protection/>
    </xf>
    <xf numFmtId="0" fontId="1" fillId="0" borderId="1" xfId="20" applyFont="1" applyBorder="1" applyAlignment="1">
      <alignment horizontal="center"/>
      <protection/>
    </xf>
    <xf numFmtId="0" fontId="1" fillId="0" borderId="17" xfId="20" applyFont="1" applyBorder="1" applyAlignment="1">
      <alignment horizontal="center"/>
      <protection/>
    </xf>
    <xf numFmtId="0" fontId="1" fillId="0" borderId="19" xfId="20" applyFont="1" applyBorder="1" applyAlignment="1">
      <alignment horizontal="center"/>
      <protection/>
    </xf>
    <xf numFmtId="0" fontId="1" fillId="0" borderId="2" xfId="20" applyFont="1" applyBorder="1" applyAlignment="1">
      <alignment horizontal="center"/>
      <protection/>
    </xf>
    <xf numFmtId="0" fontId="1" fillId="0" borderId="5" xfId="20" applyFont="1" applyBorder="1" applyAlignment="1">
      <alignment horizontal="left" wrapText="1"/>
      <protection/>
    </xf>
    <xf numFmtId="171" fontId="1" fillId="0" borderId="23" xfId="15" applyFont="1" applyBorder="1" applyAlignment="1">
      <alignment horizontal="right" vertical="center" wrapText="1" indent="2"/>
    </xf>
    <xf numFmtId="0" fontId="1" fillId="0" borderId="5" xfId="0" applyFont="1" applyBorder="1" applyAlignment="1">
      <alignment horizontal="center" vertical="center" wrapText="1"/>
    </xf>
    <xf numFmtId="0" fontId="8" fillId="0" borderId="5" xfId="20" applyFont="1" applyBorder="1" applyAlignment="1">
      <alignment horizontal="left" vertical="center"/>
      <protection/>
    </xf>
    <xf numFmtId="171" fontId="1" fillId="0" borderId="5" xfId="15" applyFont="1" applyBorder="1" applyAlignment="1">
      <alignment horizontal="right" vertical="center" wrapText="1" indent="2"/>
    </xf>
    <xf numFmtId="0" fontId="8" fillId="0" borderId="5" xfId="20" applyFont="1" applyBorder="1" applyAlignment="1">
      <alignment horizontal="center" vertical="center" wrapText="1"/>
      <protection/>
    </xf>
    <xf numFmtId="0" fontId="1" fillId="0" borderId="5" xfId="20" applyFont="1" applyBorder="1" applyAlignment="1">
      <alignment horizontal="left" vertical="center"/>
      <protection/>
    </xf>
    <xf numFmtId="171" fontId="1" fillId="0" borderId="27" xfId="15" applyFont="1" applyBorder="1" applyAlignment="1">
      <alignment horizontal="right" vertical="center" wrapText="1" indent="2"/>
    </xf>
    <xf numFmtId="171" fontId="1" fillId="0" borderId="6" xfId="15" applyFont="1" applyBorder="1" applyAlignment="1">
      <alignment horizontal="right" vertical="center" wrapText="1" indent="2"/>
    </xf>
    <xf numFmtId="0" fontId="7" fillId="3" borderId="3" xfId="20" applyFont="1" applyFill="1" applyBorder="1" applyAlignment="1">
      <alignment horizontal="left" vertical="center"/>
      <protection/>
    </xf>
    <xf numFmtId="0" fontId="1" fillId="0" borderId="27" xfId="20" applyFont="1" applyBorder="1" applyAlignment="1">
      <alignment horizontal="left" vertical="center"/>
      <protection/>
    </xf>
    <xf numFmtId="0" fontId="1" fillId="0" borderId="23" xfId="20" applyFont="1" applyBorder="1" applyAlignment="1">
      <alignment horizontal="left" vertical="center"/>
      <protection/>
    </xf>
    <xf numFmtId="0" fontId="1" fillId="0" borderId="6" xfId="20" applyFont="1" applyBorder="1" applyAlignment="1">
      <alignment horizontal="left" vertical="center"/>
      <protection/>
    </xf>
    <xf numFmtId="0" fontId="8" fillId="0" borderId="5" xfId="20" applyFont="1" applyBorder="1" applyAlignment="1">
      <alignment horizontal="center" vertical="center"/>
      <protection/>
    </xf>
    <xf numFmtId="0" fontId="1" fillId="0" borderId="5" xfId="20" applyFont="1" applyBorder="1" applyAlignment="1">
      <alignment horizontal="center" vertical="center"/>
      <protection/>
    </xf>
    <xf numFmtId="0" fontId="8" fillId="0" borderId="27" xfId="20" applyFont="1" applyBorder="1" applyAlignment="1">
      <alignment horizontal="center" vertical="center"/>
      <protection/>
    </xf>
    <xf numFmtId="0" fontId="8" fillId="0" borderId="23" xfId="20" applyFont="1" applyBorder="1" applyAlignment="1">
      <alignment horizontal="center" vertical="center"/>
      <protection/>
    </xf>
    <xf numFmtId="0" fontId="8" fillId="0" borderId="6" xfId="20" applyFont="1" applyBorder="1" applyAlignment="1">
      <alignment horizontal="center" vertical="center"/>
      <protection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7" fillId="3" borderId="15" xfId="20" applyFont="1" applyFill="1" applyBorder="1" applyAlignment="1">
      <alignment horizontal="left" vertical="center"/>
      <protection/>
    </xf>
    <xf numFmtId="0" fontId="7" fillId="3" borderId="18" xfId="20" applyFont="1" applyFill="1" applyBorder="1" applyAlignment="1">
      <alignment horizontal="left" vertical="center"/>
      <protection/>
    </xf>
    <xf numFmtId="0" fontId="7" fillId="3" borderId="27" xfId="20" applyFont="1" applyFill="1" applyBorder="1" applyAlignment="1">
      <alignment/>
      <protection/>
    </xf>
    <xf numFmtId="0" fontId="0" fillId="3" borderId="23" xfId="20" applyFont="1" applyFill="1" applyBorder="1" applyAlignment="1">
      <alignment/>
      <protection/>
    </xf>
    <xf numFmtId="0" fontId="0" fillId="3" borderId="6" xfId="20" applyFont="1" applyFill="1" applyBorder="1" applyAlignment="1">
      <alignment/>
      <protection/>
    </xf>
    <xf numFmtId="0" fontId="8" fillId="0" borderId="5" xfId="20" applyFont="1" applyBorder="1" applyAlignment="1">
      <alignment horizontal="left"/>
      <protection/>
    </xf>
    <xf numFmtId="0" fontId="1" fillId="0" borderId="5" xfId="20" applyFont="1" applyBorder="1" applyAlignment="1">
      <alignment horizontal="left" vertical="center" wrapText="1"/>
      <protection/>
    </xf>
    <xf numFmtId="0" fontId="1" fillId="0" borderId="0" xfId="20" applyFont="1" applyBorder="1" applyAlignment="1">
      <alignment horizontal="left" wrapText="1"/>
      <protection/>
    </xf>
    <xf numFmtId="0" fontId="1" fillId="0" borderId="15" xfId="20" applyFont="1" applyBorder="1" applyAlignment="1">
      <alignment horizontal="center"/>
      <protection/>
    </xf>
    <xf numFmtId="0" fontId="1" fillId="0" borderId="18" xfId="20" applyFont="1" applyBorder="1" applyAlignment="1">
      <alignment horizontal="center"/>
      <protection/>
    </xf>
    <xf numFmtId="0" fontId="1" fillId="0" borderId="3" xfId="20" applyFont="1" applyBorder="1" applyAlignment="1">
      <alignment horizontal="center"/>
      <protection/>
    </xf>
    <xf numFmtId="0" fontId="1" fillId="0" borderId="0" xfId="20" applyFont="1" applyAlignment="1">
      <alignment vertical="center"/>
      <protection/>
    </xf>
    <xf numFmtId="0" fontId="8" fillId="0" borderId="5" xfId="20" applyFont="1" applyFill="1" applyBorder="1" applyAlignment="1">
      <alignment horizontal="center" vertical="center"/>
      <protection/>
    </xf>
    <xf numFmtId="1" fontId="1" fillId="0" borderId="5" xfId="20" applyNumberFormat="1" applyFont="1" applyBorder="1" applyAlignment="1">
      <alignment horizontal="left" vertical="center" indent="2"/>
      <protection/>
    </xf>
    <xf numFmtId="49" fontId="8" fillId="0" borderId="27" xfId="20" applyNumberFormat="1" applyFont="1" applyBorder="1" applyAlignment="1">
      <alignment horizontal="left" vertical="center" indent="2"/>
      <protection/>
    </xf>
    <xf numFmtId="49" fontId="8" fillId="0" borderId="23" xfId="20" applyNumberFormat="1" applyFont="1" applyBorder="1" applyAlignment="1">
      <alignment horizontal="left" vertical="center" indent="2"/>
      <protection/>
    </xf>
    <xf numFmtId="49" fontId="8" fillId="0" borderId="6" xfId="20" applyNumberFormat="1" applyFont="1" applyBorder="1" applyAlignment="1">
      <alignment horizontal="left" vertical="center" indent="2"/>
      <protection/>
    </xf>
    <xf numFmtId="49" fontId="8" fillId="0" borderId="5" xfId="20" applyNumberFormat="1" applyFont="1" applyFill="1" applyBorder="1" applyAlignment="1">
      <alignment horizontal="center" vertical="center"/>
      <protection/>
    </xf>
    <xf numFmtId="0" fontId="1" fillId="0" borderId="5" xfId="20" applyFont="1" applyFill="1" applyBorder="1" applyAlignment="1">
      <alignment horizontal="center" vertic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30" xfId="20" applyFont="1" applyBorder="1" applyAlignment="1">
      <alignment horizontal="left" vertical="top"/>
      <protection/>
    </xf>
    <xf numFmtId="0" fontId="1" fillId="0" borderId="25" xfId="20" applyFont="1" applyBorder="1" applyAlignment="1">
      <alignment horizontal="left" vertical="top"/>
      <protection/>
    </xf>
    <xf numFmtId="0" fontId="1" fillId="0" borderId="0" xfId="20" applyFont="1" applyBorder="1" applyAlignment="1">
      <alignment vertical="center"/>
      <protection/>
    </xf>
    <xf numFmtId="0" fontId="1" fillId="0" borderId="15" xfId="20" applyFont="1" applyBorder="1" applyAlignment="1">
      <alignment horizontal="center" vertical="center"/>
      <protection/>
    </xf>
    <xf numFmtId="0" fontId="1" fillId="0" borderId="18" xfId="20" applyFont="1" applyBorder="1" applyAlignment="1">
      <alignment horizontal="center" vertical="center"/>
      <protection/>
    </xf>
    <xf numFmtId="0" fontId="1" fillId="0" borderId="3" xfId="20" applyFont="1" applyBorder="1" applyAlignment="1">
      <alignment horizontal="center" vertical="center"/>
      <protection/>
    </xf>
    <xf numFmtId="0" fontId="1" fillId="0" borderId="23" xfId="20" applyFont="1" applyBorder="1" applyAlignment="1">
      <alignment horizontal="center"/>
      <protection/>
    </xf>
    <xf numFmtId="0" fontId="1" fillId="0" borderId="6" xfId="20" applyFont="1" applyBorder="1" applyAlignment="1">
      <alignment horizontal="center"/>
      <protection/>
    </xf>
    <xf numFmtId="0" fontId="1" fillId="0" borderId="27" xfId="20" applyFont="1" applyBorder="1" applyAlignment="1">
      <alignment horizontal="center" vertical="center"/>
      <protection/>
    </xf>
    <xf numFmtId="0" fontId="1" fillId="0" borderId="23" xfId="20" applyFont="1" applyBorder="1" applyAlignment="1">
      <alignment horizontal="center" vertical="center"/>
      <protection/>
    </xf>
    <xf numFmtId="0" fontId="1" fillId="0" borderId="6" xfId="20" applyFont="1" applyBorder="1" applyAlignment="1">
      <alignment horizontal="center" vertical="center"/>
      <protection/>
    </xf>
    <xf numFmtId="0" fontId="1" fillId="0" borderId="15" xfId="20" applyFont="1" applyBorder="1" applyAlignment="1">
      <alignment horizontal="left" vertical="center"/>
      <protection/>
    </xf>
    <xf numFmtId="0" fontId="1" fillId="0" borderId="18" xfId="20" applyFont="1" applyBorder="1" applyAlignment="1">
      <alignment horizontal="left" vertical="center"/>
      <protection/>
    </xf>
    <xf numFmtId="0" fontId="1" fillId="0" borderId="3" xfId="20" applyFont="1" applyBorder="1" applyAlignment="1">
      <alignment horizontal="left" vertical="center"/>
      <protection/>
    </xf>
    <xf numFmtId="0" fontId="1" fillId="0" borderId="16" xfId="20" applyFont="1" applyBorder="1" applyAlignment="1">
      <alignment horizontal="left" vertical="center"/>
      <protection/>
    </xf>
    <xf numFmtId="0" fontId="1" fillId="0" borderId="0" xfId="20" applyFont="1" applyBorder="1" applyAlignment="1">
      <alignment horizontal="left" vertical="center"/>
      <protection/>
    </xf>
    <xf numFmtId="0" fontId="1" fillId="0" borderId="1" xfId="20" applyFont="1" applyBorder="1" applyAlignment="1">
      <alignment horizontal="left" vertical="center"/>
      <protection/>
    </xf>
    <xf numFmtId="0" fontId="1" fillId="0" borderId="17" xfId="20" applyFont="1" applyBorder="1" applyAlignment="1">
      <alignment horizontal="left" vertical="center"/>
      <protection/>
    </xf>
    <xf numFmtId="0" fontId="1" fillId="0" borderId="19" xfId="20" applyFont="1" applyBorder="1" applyAlignment="1">
      <alignment horizontal="left" vertical="center"/>
      <protection/>
    </xf>
    <xf numFmtId="0" fontId="1" fillId="0" borderId="2" xfId="20" applyFont="1" applyBorder="1" applyAlignment="1">
      <alignment horizontal="left" vertical="center"/>
      <protection/>
    </xf>
    <xf numFmtId="4" fontId="1" fillId="0" borderId="5" xfId="20" applyNumberFormat="1" applyFont="1" applyBorder="1" applyAlignment="1">
      <alignment horizontal="right" vertical="center" indent="2"/>
      <protection/>
    </xf>
    <xf numFmtId="0" fontId="1" fillId="0" borderId="5" xfId="20" applyFont="1" applyBorder="1" applyAlignment="1">
      <alignment horizontal="left" vertical="center" indent="2"/>
      <protection/>
    </xf>
    <xf numFmtId="0" fontId="1" fillId="0" borderId="15" xfId="20" applyFont="1" applyBorder="1" applyAlignment="1">
      <alignment horizontal="left" vertical="center" indent="2"/>
      <protection/>
    </xf>
    <xf numFmtId="0" fontId="1" fillId="0" borderId="18" xfId="20" applyFont="1" applyBorder="1" applyAlignment="1">
      <alignment horizontal="left" vertical="center" indent="2"/>
      <protection/>
    </xf>
    <xf numFmtId="0" fontId="1" fillId="0" borderId="3" xfId="20" applyFont="1" applyBorder="1" applyAlignment="1">
      <alignment horizontal="left" vertical="center" indent="2"/>
      <protection/>
    </xf>
    <xf numFmtId="0" fontId="1" fillId="0" borderId="17" xfId="20" applyFont="1" applyBorder="1" applyAlignment="1">
      <alignment horizontal="left" vertical="center" indent="2"/>
      <protection/>
    </xf>
    <xf numFmtId="0" fontId="1" fillId="0" borderId="19" xfId="20" applyFont="1" applyBorder="1" applyAlignment="1">
      <alignment horizontal="left" vertical="center" indent="2"/>
      <protection/>
    </xf>
    <xf numFmtId="0" fontId="1" fillId="0" borderId="2" xfId="20" applyFont="1" applyBorder="1" applyAlignment="1">
      <alignment horizontal="left" vertical="center" indent="2"/>
      <protection/>
    </xf>
    <xf numFmtId="0" fontId="1" fillId="0" borderId="18" xfId="20" applyFont="1" applyBorder="1" applyAlignment="1">
      <alignment/>
      <protection/>
    </xf>
    <xf numFmtId="0" fontId="1" fillId="0" borderId="5" xfId="0" applyFont="1" applyBorder="1" applyAlignment="1">
      <alignment horizontal="left" vertical="center"/>
    </xf>
    <xf numFmtId="14" fontId="1" fillId="0" borderId="0" xfId="20" applyNumberFormat="1" applyFont="1" applyBorder="1" applyAlignment="1">
      <alignment horizontal="left" vertical="center"/>
      <protection/>
    </xf>
    <xf numFmtId="0" fontId="7" fillId="3" borderId="15" xfId="20" applyFont="1" applyFill="1" applyBorder="1" applyAlignment="1">
      <alignment horizontal="left"/>
      <protection/>
    </xf>
    <xf numFmtId="0" fontId="7" fillId="3" borderId="18" xfId="20" applyFont="1" applyFill="1" applyBorder="1" applyAlignment="1">
      <alignment horizontal="left"/>
      <protection/>
    </xf>
    <xf numFmtId="0" fontId="7" fillId="3" borderId="3" xfId="20" applyFont="1" applyFill="1" applyBorder="1" applyAlignment="1">
      <alignment horizontal="left"/>
      <protection/>
    </xf>
    <xf numFmtId="0" fontId="9" fillId="0" borderId="27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" fillId="0" borderId="0" xfId="20" applyFont="1" applyBorder="1" applyAlignment="1">
      <alignment/>
      <protection/>
    </xf>
    <xf numFmtId="0" fontId="7" fillId="0" borderId="18" xfId="20" applyFont="1" applyBorder="1" applyAlignment="1">
      <alignment/>
      <protection/>
    </xf>
    <xf numFmtId="0" fontId="1" fillId="0" borderId="27" xfId="20" applyFont="1" applyBorder="1" applyAlignment="1">
      <alignment vertical="center"/>
      <protection/>
    </xf>
    <xf numFmtId="0" fontId="1" fillId="0" borderId="23" xfId="20" applyFont="1" applyBorder="1" applyAlignment="1">
      <alignment vertical="center"/>
      <protection/>
    </xf>
    <xf numFmtId="0" fontId="1" fillId="0" borderId="6" xfId="20" applyFont="1" applyBorder="1" applyAlignment="1">
      <alignment vertical="center"/>
      <protection/>
    </xf>
    <xf numFmtId="49" fontId="14" fillId="0" borderId="27" xfId="17" applyNumberFormat="1" applyBorder="1" applyAlignment="1">
      <alignment horizontal="left" vertical="center"/>
    </xf>
    <xf numFmtId="49" fontId="1" fillId="0" borderId="23" xfId="20" applyNumberFormat="1" applyFont="1" applyBorder="1" applyAlignment="1">
      <alignment horizontal="left" vertical="center"/>
      <protection/>
    </xf>
    <xf numFmtId="49" fontId="1" fillId="0" borderId="6" xfId="20" applyNumberFormat="1" applyFont="1" applyBorder="1" applyAlignment="1">
      <alignment horizontal="left" vertical="center"/>
      <protection/>
    </xf>
    <xf numFmtId="0" fontId="1" fillId="0" borderId="0" xfId="20" applyFont="1" applyBorder="1" applyAlignment="1">
      <alignment vertical="top"/>
      <protection/>
    </xf>
    <xf numFmtId="0" fontId="7" fillId="3" borderId="15" xfId="20" applyFont="1" applyFill="1" applyBorder="1" applyAlignment="1">
      <alignment horizontal="center" vertical="center" wrapText="1"/>
      <protection/>
    </xf>
    <xf numFmtId="0" fontId="8" fillId="3" borderId="18" xfId="20" applyFont="1" applyFill="1" applyBorder="1" applyAlignment="1">
      <alignment horizontal="center" vertical="center" wrapText="1"/>
      <protection/>
    </xf>
    <xf numFmtId="0" fontId="8" fillId="3" borderId="3" xfId="20" applyFont="1" applyFill="1" applyBorder="1" applyAlignment="1">
      <alignment horizontal="center" vertical="center" wrapText="1"/>
      <protection/>
    </xf>
    <xf numFmtId="0" fontId="8" fillId="3" borderId="16" xfId="20" applyFont="1" applyFill="1" applyBorder="1" applyAlignment="1">
      <alignment horizontal="center" vertical="center" wrapText="1"/>
      <protection/>
    </xf>
    <xf numFmtId="0" fontId="8" fillId="3" borderId="0" xfId="20" applyFont="1" applyFill="1" applyBorder="1" applyAlignment="1">
      <alignment horizontal="center" vertical="center" wrapText="1"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0" fontId="1" fillId="3" borderId="17" xfId="20" applyFont="1" applyFill="1" applyBorder="1" applyAlignment="1">
      <alignment horizontal="center" vertical="center" wrapText="1"/>
      <protection/>
    </xf>
    <xf numFmtId="0" fontId="1" fillId="3" borderId="19" xfId="20" applyFont="1" applyFill="1" applyBorder="1" applyAlignment="1">
      <alignment horizontal="center" vertical="center" wrapText="1"/>
      <protection/>
    </xf>
    <xf numFmtId="0" fontId="1" fillId="3" borderId="2" xfId="20" applyFont="1" applyFill="1" applyBorder="1" applyAlignment="1">
      <alignment horizontal="center" vertical="center" wrapText="1"/>
      <protection/>
    </xf>
    <xf numFmtId="0" fontId="1" fillId="0" borderId="0" xfId="20" applyFont="1" applyAlignment="1">
      <alignment/>
      <protection/>
    </xf>
    <xf numFmtId="0" fontId="7" fillId="3" borderId="27" xfId="20" applyFont="1" applyFill="1" applyBorder="1" applyAlignment="1">
      <alignment horizontal="left"/>
      <protection/>
    </xf>
    <xf numFmtId="0" fontId="7" fillId="3" borderId="23" xfId="20" applyFont="1" applyFill="1" applyBorder="1" applyAlignment="1">
      <alignment horizontal="left"/>
      <protection/>
    </xf>
    <xf numFmtId="0" fontId="7" fillId="3" borderId="6" xfId="20" applyFont="1" applyFill="1" applyBorder="1" applyAlignment="1">
      <alignment horizontal="left"/>
      <protection/>
    </xf>
    <xf numFmtId="0" fontId="7" fillId="3" borderId="17" xfId="20" applyFont="1" applyFill="1" applyBorder="1" applyAlignment="1">
      <alignment horizontal="left" vertical="center"/>
      <protection/>
    </xf>
    <xf numFmtId="0" fontId="7" fillId="3" borderId="19" xfId="20" applyFont="1" applyFill="1" applyBorder="1" applyAlignment="1">
      <alignment horizontal="left" vertical="center"/>
      <protection/>
    </xf>
    <xf numFmtId="0" fontId="7" fillId="3" borderId="2" xfId="20" applyFont="1" applyFill="1" applyBorder="1" applyAlignment="1">
      <alignment horizontal="left" vertical="center"/>
      <protection/>
    </xf>
    <xf numFmtId="0" fontId="7" fillId="3" borderId="15" xfId="20" applyFont="1" applyFill="1" applyBorder="1" applyAlignment="1">
      <alignment horizontal="center" vertical="center"/>
      <protection/>
    </xf>
    <xf numFmtId="0" fontId="7" fillId="3" borderId="18" xfId="20" applyFont="1" applyFill="1" applyBorder="1" applyAlignment="1">
      <alignment horizontal="center" vertical="center"/>
      <protection/>
    </xf>
    <xf numFmtId="0" fontId="7" fillId="3" borderId="3" xfId="20" applyFont="1" applyFill="1" applyBorder="1" applyAlignment="1">
      <alignment horizontal="center" vertical="center"/>
      <protection/>
    </xf>
    <xf numFmtId="0" fontId="7" fillId="3" borderId="17" xfId="20" applyFont="1" applyFill="1" applyBorder="1" applyAlignment="1">
      <alignment horizontal="center" vertical="center"/>
      <protection/>
    </xf>
    <xf numFmtId="0" fontId="7" fillId="3" borderId="19" xfId="20" applyFont="1" applyFill="1" applyBorder="1" applyAlignment="1">
      <alignment horizontal="center" vertical="center"/>
      <protection/>
    </xf>
    <xf numFmtId="0" fontId="7" fillId="3" borderId="2" xfId="20" applyFont="1" applyFill="1" applyBorder="1" applyAlignment="1">
      <alignment horizontal="center" vertical="center"/>
      <protection/>
    </xf>
    <xf numFmtId="0" fontId="7" fillId="3" borderId="27" xfId="20" applyFont="1" applyFill="1" applyBorder="1" applyAlignment="1">
      <alignment horizontal="left" vertical="center"/>
      <protection/>
    </xf>
    <xf numFmtId="0" fontId="7" fillId="3" borderId="23" xfId="20" applyFont="1" applyFill="1" applyBorder="1" applyAlignment="1">
      <alignment horizontal="left" vertical="center"/>
      <protection/>
    </xf>
    <xf numFmtId="0" fontId="7" fillId="3" borderId="6" xfId="20" applyFont="1" applyFill="1" applyBorder="1" applyAlignment="1">
      <alignment horizontal="left" vertical="center"/>
      <protection/>
    </xf>
    <xf numFmtId="0" fontId="1" fillId="0" borderId="18" xfId="20" applyFont="1" applyBorder="1" applyAlignment="1">
      <alignment vertical="center"/>
      <protection/>
    </xf>
    <xf numFmtId="0" fontId="1" fillId="0" borderId="5" xfId="20" applyFont="1" applyFill="1" applyBorder="1" applyAlignment="1">
      <alignment horizontal="left" vertical="center" wrapText="1"/>
      <protection/>
    </xf>
    <xf numFmtId="0" fontId="1" fillId="0" borderId="5" xfId="20" applyFont="1" applyFill="1" applyBorder="1" applyAlignment="1">
      <alignment vertical="center"/>
      <protection/>
    </xf>
    <xf numFmtId="0" fontId="8" fillId="0" borderId="27" xfId="20" applyFont="1" applyBorder="1" applyAlignment="1">
      <alignment horizontal="left" vertical="center"/>
      <protection/>
    </xf>
    <xf numFmtId="0" fontId="8" fillId="0" borderId="23" xfId="20" applyFont="1" applyBorder="1" applyAlignment="1">
      <alignment horizontal="left" vertical="center"/>
      <protection/>
    </xf>
    <xf numFmtId="0" fontId="8" fillId="0" borderId="6" xfId="20" applyFont="1" applyBorder="1" applyAlignment="1">
      <alignment horizontal="left" vertical="center"/>
      <protection/>
    </xf>
    <xf numFmtId="0" fontId="8" fillId="0" borderId="31" xfId="20" applyFont="1" applyBorder="1" applyAlignment="1">
      <alignment horizontal="left" vertical="center"/>
      <protection/>
    </xf>
    <xf numFmtId="0" fontId="8" fillId="0" borderId="32" xfId="20" applyFont="1" applyBorder="1" applyAlignment="1">
      <alignment horizontal="left" vertical="center"/>
      <protection/>
    </xf>
    <xf numFmtId="0" fontId="8" fillId="0" borderId="33" xfId="20" applyFont="1" applyBorder="1" applyAlignment="1">
      <alignment horizontal="left" vertical="center"/>
      <protection/>
    </xf>
    <xf numFmtId="0" fontId="1" fillId="0" borderId="19" xfId="20" applyFont="1" applyBorder="1" applyAlignment="1">
      <alignment vertical="center"/>
      <protection/>
    </xf>
    <xf numFmtId="171" fontId="1" fillId="0" borderId="5" xfId="15" applyFont="1" applyFill="1" applyBorder="1" applyAlignment="1">
      <alignment horizontal="right" vertical="center" indent="2"/>
    </xf>
    <xf numFmtId="0" fontId="1" fillId="0" borderId="16" xfId="20" applyFont="1" applyBorder="1" applyAlignment="1">
      <alignment vertical="center"/>
      <protection/>
    </xf>
    <xf numFmtId="0" fontId="1" fillId="0" borderId="15" xfId="20" applyFont="1" applyFill="1" applyBorder="1" applyAlignment="1">
      <alignment horizontal="left" vertical="center" wrapText="1"/>
      <protection/>
    </xf>
    <xf numFmtId="0" fontId="1" fillId="0" borderId="18" xfId="20" applyFont="1" applyFill="1" applyBorder="1" applyAlignment="1">
      <alignment horizontal="left"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0" fontId="1" fillId="0" borderId="17" xfId="20" applyFont="1" applyFill="1" applyBorder="1" applyAlignment="1">
      <alignment horizontal="left" vertical="center" wrapText="1"/>
      <protection/>
    </xf>
    <xf numFmtId="0" fontId="1" fillId="0" borderId="19" xfId="20" applyFont="1" applyFill="1" applyBorder="1" applyAlignment="1">
      <alignment horizontal="left" vertical="center" wrapText="1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0" fontId="1" fillId="0" borderId="34" xfId="20" applyFont="1" applyBorder="1" applyAlignment="1">
      <alignment vertical="center"/>
      <protection/>
    </xf>
    <xf numFmtId="14" fontId="8" fillId="0" borderId="27" xfId="20" applyNumberFormat="1" applyFont="1" applyBorder="1" applyAlignment="1">
      <alignment horizontal="left" vertical="center" indent="2"/>
      <protection/>
    </xf>
    <xf numFmtId="0" fontId="8" fillId="0" borderId="23" xfId="20" applyFont="1" applyBorder="1" applyAlignment="1">
      <alignment horizontal="left" vertical="center" indent="2"/>
      <protection/>
    </xf>
    <xf numFmtId="0" fontId="8" fillId="0" borderId="6" xfId="20" applyFont="1" applyBorder="1" applyAlignment="1">
      <alignment horizontal="left" vertical="center" indent="2"/>
      <protection/>
    </xf>
    <xf numFmtId="0" fontId="1" fillId="0" borderId="5" xfId="0" applyFont="1" applyFill="1" applyBorder="1" applyAlignment="1">
      <alignment horizontal="center" vertical="center" wrapText="1"/>
    </xf>
    <xf numFmtId="0" fontId="8" fillId="0" borderId="15" xfId="20" applyFont="1" applyBorder="1" applyAlignment="1">
      <alignment horizontal="center" vertical="center" wrapText="1"/>
      <protection/>
    </xf>
    <xf numFmtId="0" fontId="8" fillId="0" borderId="18" xfId="20" applyFont="1" applyBorder="1" applyAlignment="1">
      <alignment horizontal="center" vertical="center" wrapText="1"/>
      <protection/>
    </xf>
    <xf numFmtId="0" fontId="8" fillId="0" borderId="3" xfId="20" applyFont="1" applyBorder="1" applyAlignment="1">
      <alignment horizontal="center" vertical="center" wrapText="1"/>
      <protection/>
    </xf>
    <xf numFmtId="0" fontId="8" fillId="0" borderId="17" xfId="20" applyFont="1" applyBorder="1" applyAlignment="1">
      <alignment horizontal="center" vertical="center" wrapText="1"/>
      <protection/>
    </xf>
    <xf numFmtId="0" fontId="8" fillId="0" borderId="19" xfId="20" applyFont="1" applyBorder="1" applyAlignment="1">
      <alignment horizontal="center" vertical="center" wrapText="1"/>
      <protection/>
    </xf>
    <xf numFmtId="0" fontId="8" fillId="0" borderId="2" xfId="20" applyFont="1" applyBorder="1" applyAlignment="1">
      <alignment horizontal="center" vertical="center" wrapText="1"/>
      <protection/>
    </xf>
    <xf numFmtId="0" fontId="8" fillId="2" borderId="28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3" fontId="13" fillId="0" borderId="35" xfId="0" applyNumberFormat="1" applyFont="1" applyBorder="1" applyAlignment="1" applyProtection="1">
      <alignment horizontal="left"/>
      <protection hidden="1" locked="0"/>
    </xf>
    <xf numFmtId="3" fontId="13" fillId="0" borderId="26" xfId="0" applyNumberFormat="1" applyFont="1" applyBorder="1" applyAlignment="1" applyProtection="1">
      <alignment horizontal="left"/>
      <protection hidden="1" locked="0"/>
    </xf>
    <xf numFmtId="4" fontId="5" fillId="0" borderId="26" xfId="0" applyNumberFormat="1" applyFont="1" applyBorder="1" applyAlignment="1">
      <alignment horizontal="right" indent="2"/>
    </xf>
    <xf numFmtId="4" fontId="5" fillId="0" borderId="36" xfId="0" applyNumberFormat="1" applyFont="1" applyBorder="1" applyAlignment="1">
      <alignment horizontal="right" indent="2"/>
    </xf>
    <xf numFmtId="4" fontId="5" fillId="0" borderId="13" xfId="0" applyNumberFormat="1" applyFont="1" applyBorder="1" applyAlignment="1">
      <alignment horizontal="right" indent="2"/>
    </xf>
    <xf numFmtId="4" fontId="5" fillId="0" borderId="7" xfId="0" applyNumberFormat="1" applyFont="1" applyBorder="1" applyAlignment="1">
      <alignment horizontal="right" indent="2"/>
    </xf>
    <xf numFmtId="3" fontId="12" fillId="0" borderId="21" xfId="0" applyNumberFormat="1" applyFont="1" applyBorder="1" applyAlignment="1" applyProtection="1">
      <alignment horizontal="left"/>
      <protection hidden="1" locked="0"/>
    </xf>
    <xf numFmtId="3" fontId="12" fillId="0" borderId="13" xfId="0" applyNumberFormat="1" applyFont="1" applyBorder="1" applyAlignment="1" applyProtection="1">
      <alignment horizontal="left"/>
      <protection hidden="1" locked="0"/>
    </xf>
    <xf numFmtId="4" fontId="5" fillId="0" borderId="5" xfId="0" applyNumberFormat="1" applyFont="1" applyBorder="1" applyAlignment="1">
      <alignment horizontal="right" indent="2"/>
    </xf>
    <xf numFmtId="4" fontId="5" fillId="0" borderId="8" xfId="0" applyNumberFormat="1" applyFont="1" applyBorder="1" applyAlignment="1">
      <alignment horizontal="right" indent="2"/>
    </xf>
    <xf numFmtId="3" fontId="12" fillId="0" borderId="22" xfId="0" applyNumberFormat="1" applyFont="1" applyBorder="1" applyAlignment="1" applyProtection="1">
      <alignment horizontal="left"/>
      <protection hidden="1" locked="0"/>
    </xf>
    <xf numFmtId="3" fontId="12" fillId="0" borderId="5" xfId="0" applyNumberFormat="1" applyFont="1" applyBorder="1" applyAlignment="1" applyProtection="1">
      <alignment horizontal="left"/>
      <protection hidden="1" locked="0"/>
    </xf>
    <xf numFmtId="0" fontId="1" fillId="0" borderId="5" xfId="0" applyFont="1" applyFill="1" applyBorder="1" applyAlignment="1" applyProtection="1">
      <alignment horizontal="left"/>
      <protection hidden="1" locked="0"/>
    </xf>
    <xf numFmtId="0" fontId="1" fillId="0" borderId="5" xfId="0" applyFont="1" applyBorder="1" applyAlignment="1">
      <alignment horizontal="left"/>
    </xf>
    <xf numFmtId="0" fontId="1" fillId="0" borderId="6" xfId="0" applyFont="1" applyFill="1" applyBorder="1" applyAlignment="1" applyProtection="1">
      <alignment horizontal="left"/>
      <protection hidden="1" locked="0"/>
    </xf>
    <xf numFmtId="0" fontId="1" fillId="0" borderId="16" xfId="0" applyFont="1" applyFill="1" applyBorder="1" applyAlignment="1" applyProtection="1">
      <alignment horizontal="left"/>
      <protection hidden="1" locked="0"/>
    </xf>
    <xf numFmtId="0" fontId="1" fillId="0" borderId="0" xfId="0" applyFont="1" applyFill="1" applyBorder="1" applyAlignment="1" applyProtection="1">
      <alignment horizontal="left"/>
      <protection hidden="1" locked="0"/>
    </xf>
    <xf numFmtId="0" fontId="1" fillId="0" borderId="5" xfId="0" applyFont="1" applyFill="1" applyBorder="1" applyAlignment="1" applyProtection="1">
      <alignment horizontal="left" vertical="center"/>
      <protection hidden="1" locked="0"/>
    </xf>
    <xf numFmtId="0" fontId="1" fillId="0" borderId="27" xfId="0" applyFont="1" applyFill="1" applyBorder="1" applyAlignment="1" applyProtection="1">
      <alignment horizontal="left" vertical="center"/>
      <protection hidden="1" locked="0"/>
    </xf>
    <xf numFmtId="0" fontId="1" fillId="2" borderId="37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priloha_3a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533400</xdr:colOff>
      <xdr:row>25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10200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0</xdr:row>
      <xdr:rowOff>85725</xdr:rowOff>
    </xdr:from>
    <xdr:to>
      <xdr:col>12</xdr:col>
      <xdr:colOff>533400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85725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28575</xdr:rowOff>
    </xdr:from>
    <xdr:to>
      <xdr:col>3</xdr:col>
      <xdr:colOff>161925</xdr:colOff>
      <xdr:row>5</xdr:row>
      <xdr:rowOff>152400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8575"/>
          <a:ext cx="1238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107</xdr:row>
      <xdr:rowOff>123825</xdr:rowOff>
    </xdr:from>
    <xdr:to>
      <xdr:col>6</xdr:col>
      <xdr:colOff>495300</xdr:colOff>
      <xdr:row>111</xdr:row>
      <xdr:rowOff>85725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76475" y="19288125"/>
          <a:ext cx="10668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9525</xdr:colOff>
      <xdr:row>107</xdr:row>
      <xdr:rowOff>38100</xdr:rowOff>
    </xdr:from>
    <xdr:to>
      <xdr:col>4</xdr:col>
      <xdr:colOff>381000</xdr:colOff>
      <xdr:row>111</xdr:row>
      <xdr:rowOff>190500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76350" y="19202400"/>
          <a:ext cx="914400" cy="914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rimator@horna.sk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M12" sqref="M12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&amp;L&amp;"Verdana,Normálne"Príloha č. 3.4a,b Vzorový príklad- ŽoP zúčtovanie predfinancovania vrátane príloh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5"/>
  <dimension ref="A1:Q133"/>
  <sheetViews>
    <sheetView showGridLines="0" tabSelected="1" view="pageBreakPreview" zoomScaleSheetLayoutView="100" workbookViewId="0" topLeftCell="A79">
      <selection activeCell="F91" sqref="F91:G91"/>
    </sheetView>
  </sheetViews>
  <sheetFormatPr defaultColWidth="9.140625" defaultRowHeight="12.75" customHeight="1"/>
  <cols>
    <col min="1" max="1" width="1.28515625" style="1" customWidth="1"/>
    <col min="2" max="3" width="8.8515625" style="1" customWidth="1"/>
    <col min="4" max="4" width="8.140625" style="1" customWidth="1"/>
    <col min="5" max="5" width="7.421875" style="1" customWidth="1"/>
    <col min="6" max="6" width="8.140625" style="1" customWidth="1"/>
    <col min="7" max="10" width="8.8515625" style="1" customWidth="1"/>
    <col min="11" max="11" width="2.7109375" style="1" customWidth="1"/>
    <col min="12" max="12" width="9.140625" style="1" customWidth="1"/>
    <col min="13" max="13" width="8.8515625" style="1" customWidth="1"/>
    <col min="14" max="14" width="1.28515625" style="1" customWidth="1"/>
    <col min="15" max="15" width="9.8515625" style="1" bestFit="1" customWidth="1"/>
    <col min="16" max="16" width="9.140625" style="1" hidden="1" customWidth="1"/>
    <col min="17" max="17" width="27.421875" style="1" hidden="1" customWidth="1"/>
    <col min="18" max="16384" width="9.140625" style="1" customWidth="1"/>
  </cols>
  <sheetData>
    <row r="1" spans="1:13" ht="12.75" customHeight="1" thickBot="1">
      <c r="A1" s="20"/>
      <c r="B1" s="21"/>
      <c r="C1" s="20"/>
      <c r="D1" s="20"/>
      <c r="E1" s="229" t="s">
        <v>64</v>
      </c>
      <c r="F1" s="230"/>
      <c r="G1" s="230"/>
      <c r="H1" s="230"/>
      <c r="I1" s="230"/>
      <c r="J1" s="231"/>
      <c r="K1" s="20"/>
      <c r="L1" s="20"/>
      <c r="M1" s="20"/>
    </row>
    <row r="2" spans="1:17" ht="12.75" customHeight="1">
      <c r="A2" s="20"/>
      <c r="B2" s="228"/>
      <c r="C2" s="228"/>
      <c r="D2" s="22"/>
      <c r="E2" s="232"/>
      <c r="F2" s="233"/>
      <c r="G2" s="233"/>
      <c r="H2" s="233"/>
      <c r="I2" s="233"/>
      <c r="J2" s="234"/>
      <c r="K2" s="20"/>
      <c r="L2" s="228"/>
      <c r="M2" s="228"/>
      <c r="Q2" s="13" t="s">
        <v>107</v>
      </c>
    </row>
    <row r="3" spans="1:17" ht="12.75" customHeight="1">
      <c r="A3" s="20"/>
      <c r="B3" s="228"/>
      <c r="C3" s="228"/>
      <c r="D3" s="22"/>
      <c r="E3" s="232"/>
      <c r="F3" s="233"/>
      <c r="G3" s="233"/>
      <c r="H3" s="233"/>
      <c r="I3" s="233"/>
      <c r="J3" s="234"/>
      <c r="K3" s="20"/>
      <c r="L3" s="228"/>
      <c r="M3" s="228"/>
      <c r="Q3" s="14" t="s">
        <v>108</v>
      </c>
    </row>
    <row r="4" spans="1:17" ht="12.75" customHeight="1" thickBot="1">
      <c r="A4" s="20"/>
      <c r="B4" s="228"/>
      <c r="C4" s="228"/>
      <c r="D4" s="22"/>
      <c r="E4" s="232"/>
      <c r="F4" s="233"/>
      <c r="G4" s="233"/>
      <c r="H4" s="233"/>
      <c r="I4" s="233"/>
      <c r="J4" s="234"/>
      <c r="K4" s="20"/>
      <c r="L4" s="228"/>
      <c r="M4" s="228"/>
      <c r="Q4" s="15" t="s">
        <v>109</v>
      </c>
    </row>
    <row r="5" spans="1:13" ht="12.75" customHeight="1">
      <c r="A5" s="20"/>
      <c r="B5" s="228"/>
      <c r="C5" s="228"/>
      <c r="D5" s="22"/>
      <c r="E5" s="235"/>
      <c r="F5" s="236"/>
      <c r="G5" s="236"/>
      <c r="H5" s="236"/>
      <c r="I5" s="236"/>
      <c r="J5" s="237"/>
      <c r="K5" s="20"/>
      <c r="L5" s="228"/>
      <c r="M5" s="228"/>
    </row>
    <row r="6" spans="1:13" ht="12.75" customHeight="1">
      <c r="A6" s="20"/>
      <c r="B6" s="23"/>
      <c r="C6" s="23"/>
      <c r="D6" s="22"/>
      <c r="E6" s="24"/>
      <c r="F6" s="24"/>
      <c r="G6" s="24"/>
      <c r="H6" s="24"/>
      <c r="I6" s="24"/>
      <c r="J6" s="24"/>
      <c r="K6" s="20"/>
      <c r="L6" s="23"/>
      <c r="M6" s="23"/>
    </row>
    <row r="7" spans="1:13" ht="12.75" customHeight="1" thickBot="1">
      <c r="A7" s="20"/>
      <c r="B7" s="20"/>
      <c r="C7" s="164" t="s">
        <v>126</v>
      </c>
      <c r="D7" s="165"/>
      <c r="E7" s="165"/>
      <c r="F7" s="153"/>
      <c r="G7" s="245" t="s">
        <v>142</v>
      </c>
      <c r="H7" s="246"/>
      <c r="I7" s="246"/>
      <c r="J7" s="246"/>
      <c r="K7" s="246"/>
      <c r="L7" s="247"/>
      <c r="M7" s="23"/>
    </row>
    <row r="8" spans="1:17" ht="12.75" customHeight="1">
      <c r="A8" s="20"/>
      <c r="B8" s="20"/>
      <c r="C8" s="242"/>
      <c r="D8" s="243"/>
      <c r="E8" s="243"/>
      <c r="F8" s="244"/>
      <c r="G8" s="248"/>
      <c r="H8" s="249"/>
      <c r="I8" s="249"/>
      <c r="J8" s="249"/>
      <c r="K8" s="249"/>
      <c r="L8" s="250"/>
      <c r="M8" s="20"/>
      <c r="Q8" s="13"/>
    </row>
    <row r="9" spans="1:17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Q9" s="14"/>
    </row>
    <row r="10" spans="1:17" ht="12.75" customHeight="1" thickBot="1">
      <c r="A10" s="239" t="s">
        <v>58</v>
      </c>
      <c r="B10" s="240"/>
      <c r="C10" s="240"/>
      <c r="D10" s="240"/>
      <c r="E10" s="240"/>
      <c r="F10" s="241"/>
      <c r="G10" s="238"/>
      <c r="H10" s="238"/>
      <c r="I10" s="238"/>
      <c r="J10" s="238"/>
      <c r="K10" s="238"/>
      <c r="L10" s="238"/>
      <c r="M10" s="238"/>
      <c r="Q10" s="15"/>
    </row>
    <row r="11" spans="1:14" ht="12.75" customHeight="1">
      <c r="A11" s="25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4"/>
    </row>
    <row r="12" spans="1:14" ht="12.75" customHeight="1">
      <c r="A12" s="26"/>
      <c r="B12" s="183" t="s">
        <v>32</v>
      </c>
      <c r="C12" s="195" t="s">
        <v>146</v>
      </c>
      <c r="D12" s="196"/>
      <c r="E12" s="196"/>
      <c r="F12" s="196"/>
      <c r="G12" s="197"/>
      <c r="H12" s="27"/>
      <c r="I12" s="31" t="s">
        <v>33</v>
      </c>
      <c r="J12" s="133">
        <v>36000000</v>
      </c>
      <c r="K12" s="190"/>
      <c r="L12" s="191"/>
      <c r="M12" s="28"/>
      <c r="N12" s="2"/>
    </row>
    <row r="13" spans="1:14" s="60" customFormat="1" ht="12.75" customHeight="1">
      <c r="A13" s="56"/>
      <c r="B13" s="184"/>
      <c r="C13" s="198"/>
      <c r="D13" s="199"/>
      <c r="E13" s="199"/>
      <c r="F13" s="199"/>
      <c r="G13" s="200"/>
      <c r="H13" s="57"/>
      <c r="I13" s="58" t="s">
        <v>59</v>
      </c>
      <c r="J13" s="187"/>
      <c r="K13" s="188"/>
      <c r="L13" s="189"/>
      <c r="M13" s="30"/>
      <c r="N13" s="59"/>
    </row>
    <row r="14" spans="1:14" s="60" customFormat="1" ht="12.75" customHeight="1">
      <c r="A14" s="56"/>
      <c r="B14" s="185"/>
      <c r="C14" s="201"/>
      <c r="D14" s="202"/>
      <c r="E14" s="202"/>
      <c r="F14" s="202"/>
      <c r="G14" s="203"/>
      <c r="H14" s="61"/>
      <c r="I14" s="62" t="s">
        <v>34</v>
      </c>
      <c r="J14" s="187">
        <v>2020000000</v>
      </c>
      <c r="K14" s="188"/>
      <c r="L14" s="189"/>
      <c r="M14" s="30"/>
      <c r="N14" s="59"/>
    </row>
    <row r="15" spans="1:14" s="60" customFormat="1" ht="12.75" customHeight="1">
      <c r="A15" s="56"/>
      <c r="B15" s="29" t="s">
        <v>35</v>
      </c>
      <c r="C15" s="154" t="s">
        <v>144</v>
      </c>
      <c r="D15" s="155"/>
      <c r="E15" s="155"/>
      <c r="F15" s="155"/>
      <c r="G15" s="155"/>
      <c r="H15" s="155"/>
      <c r="I15" s="155"/>
      <c r="J15" s="155"/>
      <c r="K15" s="155"/>
      <c r="L15" s="156"/>
      <c r="M15" s="30"/>
      <c r="N15" s="59"/>
    </row>
    <row r="16" spans="1:14" s="60" customFormat="1" ht="12.75" customHeight="1">
      <c r="A16" s="56"/>
      <c r="B16" s="29" t="s">
        <v>81</v>
      </c>
      <c r="C16" s="154" t="s">
        <v>147</v>
      </c>
      <c r="D16" s="155"/>
      <c r="E16" s="155"/>
      <c r="F16" s="155"/>
      <c r="G16" s="155"/>
      <c r="H16" s="156"/>
      <c r="I16" s="29" t="s">
        <v>36</v>
      </c>
      <c r="J16" s="192" t="s">
        <v>135</v>
      </c>
      <c r="K16" s="193"/>
      <c r="L16" s="194"/>
      <c r="M16" s="30"/>
      <c r="N16" s="59"/>
    </row>
    <row r="17" spans="1:14" s="60" customFormat="1" ht="12.75" customHeight="1">
      <c r="A17" s="56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59"/>
    </row>
    <row r="18" spans="1:14" s="60" customFormat="1" ht="12.75" customHeight="1">
      <c r="A18" s="56"/>
      <c r="B18" s="136" t="s">
        <v>37</v>
      </c>
      <c r="C18" s="136"/>
      <c r="D18" s="222" t="s">
        <v>145</v>
      </c>
      <c r="E18" s="223"/>
      <c r="F18" s="223"/>
      <c r="G18" s="223"/>
      <c r="H18" s="223"/>
      <c r="I18" s="223"/>
      <c r="J18" s="223"/>
      <c r="K18" s="223"/>
      <c r="L18" s="223"/>
      <c r="M18" s="224"/>
      <c r="N18" s="59"/>
    </row>
    <row r="19" spans="1:14" s="60" customFormat="1" ht="12.75" customHeight="1">
      <c r="A19" s="56"/>
      <c r="B19" s="29" t="s">
        <v>38</v>
      </c>
      <c r="C19" s="154" t="s">
        <v>148</v>
      </c>
      <c r="D19" s="155"/>
      <c r="E19" s="156"/>
      <c r="F19" s="29" t="s">
        <v>39</v>
      </c>
      <c r="G19" s="154" t="s">
        <v>149</v>
      </c>
      <c r="H19" s="156"/>
      <c r="I19" s="29" t="s">
        <v>40</v>
      </c>
      <c r="J19" s="225" t="s">
        <v>150</v>
      </c>
      <c r="K19" s="226"/>
      <c r="L19" s="226"/>
      <c r="M19" s="227"/>
      <c r="N19" s="59"/>
    </row>
    <row r="20" spans="1:14" s="60" customFormat="1" ht="9" customHeight="1">
      <c r="A20" s="63"/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64"/>
    </row>
    <row r="21" spans="1:13" s="60" customFormat="1" ht="12.75" customHeight="1">
      <c r="A21" s="65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 s="60" customFormat="1" ht="12.75" customHeight="1">
      <c r="A22" s="164" t="s">
        <v>75</v>
      </c>
      <c r="B22" s="165"/>
      <c r="C22" s="165"/>
      <c r="D22" s="165"/>
      <c r="E22" s="165"/>
      <c r="F22" s="153"/>
      <c r="G22" s="175"/>
      <c r="H22" s="175"/>
      <c r="I22" s="175"/>
      <c r="J22" s="175"/>
      <c r="K22" s="175"/>
      <c r="L22" s="175"/>
      <c r="M22" s="175"/>
    </row>
    <row r="23" spans="1:14" s="60" customFormat="1" ht="12.75" customHeight="1">
      <c r="A23" s="66"/>
      <c r="B23" s="67"/>
      <c r="C23" s="68"/>
      <c r="D23" s="68"/>
      <c r="E23" s="68"/>
      <c r="F23" s="68"/>
      <c r="G23" s="68"/>
      <c r="H23" s="68"/>
      <c r="I23" s="68"/>
      <c r="J23" s="68"/>
      <c r="K23" s="55"/>
      <c r="L23" s="55"/>
      <c r="M23" s="55"/>
      <c r="N23" s="69"/>
    </row>
    <row r="24" spans="1:14" s="60" customFormat="1" ht="12.75" customHeight="1">
      <c r="A24" s="56"/>
      <c r="B24" s="70" t="s">
        <v>78</v>
      </c>
      <c r="C24" s="181" t="s">
        <v>65</v>
      </c>
      <c r="D24" s="181"/>
      <c r="E24" s="181"/>
      <c r="F24" s="181"/>
      <c r="G24" s="181"/>
      <c r="H24" s="181"/>
      <c r="I24" s="181" t="s">
        <v>66</v>
      </c>
      <c r="J24" s="181"/>
      <c r="K24" s="176" t="s">
        <v>67</v>
      </c>
      <c r="L24" s="176"/>
      <c r="M24" s="176"/>
      <c r="N24" s="59"/>
    </row>
    <row r="25" spans="1:14" s="60" customFormat="1" ht="12.75" customHeight="1">
      <c r="A25" s="56"/>
      <c r="B25" s="34" t="s">
        <v>82</v>
      </c>
      <c r="C25" s="150"/>
      <c r="D25" s="150"/>
      <c r="E25" s="150"/>
      <c r="F25" s="150"/>
      <c r="G25" s="150"/>
      <c r="H25" s="150"/>
      <c r="I25" s="182"/>
      <c r="J25" s="182"/>
      <c r="K25" s="182"/>
      <c r="L25" s="182"/>
      <c r="M25" s="182"/>
      <c r="N25" s="59"/>
    </row>
    <row r="26" spans="1:14" s="60" customFormat="1" ht="12.75" customHeight="1">
      <c r="A26" s="56"/>
      <c r="B26" s="34" t="s">
        <v>83</v>
      </c>
      <c r="C26" s="150"/>
      <c r="D26" s="150"/>
      <c r="E26" s="150"/>
      <c r="F26" s="150"/>
      <c r="G26" s="150"/>
      <c r="H26" s="150"/>
      <c r="I26" s="182"/>
      <c r="J26" s="182"/>
      <c r="K26" s="182"/>
      <c r="L26" s="182"/>
      <c r="M26" s="182"/>
      <c r="N26" s="59"/>
    </row>
    <row r="27" spans="1:14" s="60" customFormat="1" ht="12.75" customHeight="1">
      <c r="A27" s="63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64"/>
    </row>
    <row r="28" spans="1:13" s="60" customFormat="1" ht="9" customHeight="1">
      <c r="A28" s="65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s="60" customFormat="1" ht="12.75" customHeight="1">
      <c r="A29" s="251" t="s">
        <v>68</v>
      </c>
      <c r="B29" s="252"/>
      <c r="C29" s="252"/>
      <c r="D29" s="252"/>
      <c r="E29" s="252"/>
      <c r="F29" s="253"/>
      <c r="G29" s="265"/>
      <c r="H29" s="186"/>
      <c r="I29" s="186"/>
      <c r="J29" s="186"/>
      <c r="K29" s="186"/>
      <c r="L29" s="186"/>
      <c r="M29" s="186"/>
    </row>
    <row r="30" spans="1:14" s="60" customFormat="1" ht="12.75" customHeight="1">
      <c r="A30" s="66"/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69"/>
    </row>
    <row r="31" spans="1:14" s="60" customFormat="1" ht="12.75" customHeight="1">
      <c r="A31" s="56"/>
      <c r="B31" s="30" t="s">
        <v>13</v>
      </c>
      <c r="C31" s="30"/>
      <c r="D31" s="257" t="s">
        <v>151</v>
      </c>
      <c r="E31" s="258"/>
      <c r="F31" s="258"/>
      <c r="G31" s="258"/>
      <c r="H31" s="258"/>
      <c r="I31" s="258"/>
      <c r="J31" s="258"/>
      <c r="K31" s="258"/>
      <c r="L31" s="258"/>
      <c r="M31" s="259"/>
      <c r="N31" s="59"/>
    </row>
    <row r="32" spans="1:14" s="60" customFormat="1" ht="12.75" customHeight="1" thickBot="1">
      <c r="A32" s="5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59"/>
    </row>
    <row r="33" spans="1:14" s="60" customFormat="1" ht="12.75" customHeight="1" thickBot="1">
      <c r="A33" s="56"/>
      <c r="B33" s="73" t="s">
        <v>41</v>
      </c>
      <c r="C33" s="30"/>
      <c r="D33" s="260">
        <v>24140110000</v>
      </c>
      <c r="E33" s="261"/>
      <c r="F33" s="261"/>
      <c r="G33" s="261"/>
      <c r="H33" s="262"/>
      <c r="I33" s="272"/>
      <c r="J33" s="186"/>
      <c r="K33" s="186"/>
      <c r="L33" s="186"/>
      <c r="M33" s="186"/>
      <c r="N33" s="59"/>
    </row>
    <row r="34" spans="1:14" s="60" customFormat="1" ht="12.75" customHeight="1">
      <c r="A34" s="63"/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64"/>
    </row>
    <row r="35" spans="1:13" s="60" customFormat="1" ht="9" customHeight="1">
      <c r="A35" s="65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</row>
    <row r="36" spans="1:13" s="60" customFormat="1" ht="12.75" customHeight="1">
      <c r="A36" s="251" t="s">
        <v>76</v>
      </c>
      <c r="B36" s="252"/>
      <c r="C36" s="252"/>
      <c r="D36" s="252"/>
      <c r="E36" s="252"/>
      <c r="F36" s="253"/>
      <c r="G36" s="30"/>
      <c r="H36" s="30"/>
      <c r="I36" s="30"/>
      <c r="J36" s="30"/>
      <c r="K36" s="30"/>
      <c r="L36" s="30"/>
      <c r="M36" s="30"/>
    </row>
    <row r="37" spans="1:14" s="60" customFormat="1" ht="12.75" customHeight="1">
      <c r="A37" s="66"/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69"/>
    </row>
    <row r="38" spans="1:14" s="60" customFormat="1" ht="12.75" customHeight="1">
      <c r="A38" s="56"/>
      <c r="B38" s="136" t="s">
        <v>42</v>
      </c>
      <c r="C38" s="136"/>
      <c r="D38" s="136"/>
      <c r="E38" s="74"/>
      <c r="F38" s="30"/>
      <c r="G38" s="30"/>
      <c r="H38" s="150" t="s">
        <v>44</v>
      </c>
      <c r="I38" s="150"/>
      <c r="J38" s="150"/>
      <c r="K38" s="178" t="s">
        <v>154</v>
      </c>
      <c r="L38" s="179"/>
      <c r="M38" s="180"/>
      <c r="N38" s="59"/>
    </row>
    <row r="39" spans="1:14" s="60" customFormat="1" ht="12.75" customHeight="1">
      <c r="A39" s="56"/>
      <c r="B39" s="256" t="s">
        <v>129</v>
      </c>
      <c r="C39" s="256"/>
      <c r="D39" s="256"/>
      <c r="E39" s="74"/>
      <c r="F39" s="30"/>
      <c r="G39" s="30"/>
      <c r="H39" s="150" t="s">
        <v>79</v>
      </c>
      <c r="I39" s="150"/>
      <c r="J39" s="150"/>
      <c r="K39" s="273">
        <v>40109</v>
      </c>
      <c r="L39" s="274"/>
      <c r="M39" s="275"/>
      <c r="N39" s="59"/>
    </row>
    <row r="40" spans="1:14" s="60" customFormat="1" ht="12.75" customHeight="1">
      <c r="A40" s="56"/>
      <c r="B40" s="136" t="s">
        <v>43</v>
      </c>
      <c r="C40" s="136"/>
      <c r="D40" s="136"/>
      <c r="E40" s="95"/>
      <c r="F40" s="30"/>
      <c r="G40" s="30"/>
      <c r="H40" s="154" t="s">
        <v>103</v>
      </c>
      <c r="I40" s="155"/>
      <c r="J40" s="156"/>
      <c r="K40" s="177">
        <v>24140110000301</v>
      </c>
      <c r="L40" s="177"/>
      <c r="M40" s="177"/>
      <c r="N40" s="59"/>
    </row>
    <row r="41" spans="1:14" s="60" customFormat="1" ht="12.75" customHeight="1">
      <c r="A41" s="56"/>
      <c r="B41" s="256" t="s">
        <v>60</v>
      </c>
      <c r="C41" s="256"/>
      <c r="D41" s="256"/>
      <c r="E41" s="95" t="s">
        <v>136</v>
      </c>
      <c r="F41" s="30"/>
      <c r="G41" s="30"/>
      <c r="H41" s="255" t="s">
        <v>77</v>
      </c>
      <c r="I41" s="255"/>
      <c r="J41" s="255"/>
      <c r="K41" s="205"/>
      <c r="L41" s="205"/>
      <c r="M41" s="205"/>
      <c r="N41" s="59"/>
    </row>
    <row r="42" spans="1:14" s="60" customFormat="1" ht="12.75" customHeight="1">
      <c r="A42" s="56"/>
      <c r="B42" s="136" t="s">
        <v>45</v>
      </c>
      <c r="C42" s="136"/>
      <c r="D42" s="136"/>
      <c r="E42" s="74"/>
      <c r="F42" s="30"/>
      <c r="G42" s="30"/>
      <c r="H42" s="266" t="s">
        <v>164</v>
      </c>
      <c r="I42" s="267"/>
      <c r="J42" s="268"/>
      <c r="K42" s="206"/>
      <c r="L42" s="207"/>
      <c r="M42" s="208"/>
      <c r="N42" s="59"/>
    </row>
    <row r="43" spans="1:14" s="60" customFormat="1" ht="12.75" customHeight="1">
      <c r="A43" s="56"/>
      <c r="B43" s="136" t="s">
        <v>46</v>
      </c>
      <c r="C43" s="136"/>
      <c r="D43" s="136"/>
      <c r="E43" s="74"/>
      <c r="F43" s="30"/>
      <c r="G43" s="30"/>
      <c r="H43" s="269"/>
      <c r="I43" s="270"/>
      <c r="J43" s="271"/>
      <c r="K43" s="209"/>
      <c r="L43" s="210"/>
      <c r="M43" s="211"/>
      <c r="N43" s="59"/>
    </row>
    <row r="44" spans="1:14" s="60" customFormat="1" ht="12.75" customHeight="1">
      <c r="A44" s="63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64"/>
    </row>
    <row r="45" spans="1:13" s="60" customFormat="1" ht="9" customHeight="1">
      <c r="A45" s="65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</row>
    <row r="46" spans="1:13" s="60" customFormat="1" ht="12.75" customHeight="1">
      <c r="A46" s="251" t="s">
        <v>85</v>
      </c>
      <c r="B46" s="252"/>
      <c r="C46" s="252"/>
      <c r="D46" s="252"/>
      <c r="E46" s="252"/>
      <c r="F46" s="253"/>
      <c r="G46" s="36"/>
      <c r="H46" s="36"/>
      <c r="I46" s="36"/>
      <c r="J46" s="36"/>
      <c r="K46" s="36"/>
      <c r="L46" s="36"/>
      <c r="M46" s="36"/>
    </row>
    <row r="47" spans="1:14" s="60" customFormat="1" ht="12.75" customHeight="1">
      <c r="A47" s="66"/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69"/>
    </row>
    <row r="48" spans="1:14" s="60" customFormat="1" ht="12.75" customHeight="1">
      <c r="A48" s="56"/>
      <c r="B48" s="150" t="s">
        <v>86</v>
      </c>
      <c r="C48" s="150"/>
      <c r="D48" s="150"/>
      <c r="E48" s="150" t="s">
        <v>108</v>
      </c>
      <c r="F48" s="150"/>
      <c r="G48" s="150"/>
      <c r="H48" s="150" t="s">
        <v>113</v>
      </c>
      <c r="I48" s="150"/>
      <c r="J48" s="150"/>
      <c r="K48" s="150"/>
      <c r="L48" s="158">
        <v>24140110000</v>
      </c>
      <c r="M48" s="158"/>
      <c r="N48" s="59"/>
    </row>
    <row r="49" spans="1:14" s="60" customFormat="1" ht="12.75" customHeight="1">
      <c r="A49" s="56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59"/>
    </row>
    <row r="50" spans="1:14" s="60" customFormat="1" ht="12.75" customHeight="1">
      <c r="A50" s="56"/>
      <c r="B50" s="159" t="s">
        <v>87</v>
      </c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1"/>
      <c r="N50" s="59"/>
    </row>
    <row r="51" spans="1:14" s="76" customFormat="1" ht="12.75" customHeight="1">
      <c r="A51" s="56"/>
      <c r="B51" s="29" t="s">
        <v>131</v>
      </c>
      <c r="C51" s="158"/>
      <c r="D51" s="158"/>
      <c r="E51" s="29" t="s">
        <v>47</v>
      </c>
      <c r="F51" s="158">
        <v>14000000</v>
      </c>
      <c r="G51" s="158"/>
      <c r="H51" s="158"/>
      <c r="I51" s="158"/>
      <c r="J51" s="29" t="s">
        <v>48</v>
      </c>
      <c r="K51" s="192">
        <v>5600</v>
      </c>
      <c r="L51" s="193"/>
      <c r="M51" s="194"/>
      <c r="N51" s="75"/>
    </row>
    <row r="52" spans="1:14" s="76" customFormat="1" ht="12.75" customHeight="1">
      <c r="A52" s="56"/>
      <c r="B52" s="29" t="s">
        <v>69</v>
      </c>
      <c r="C52" s="150" t="s">
        <v>169</v>
      </c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75"/>
    </row>
    <row r="53" spans="1:14" s="60" customFormat="1" ht="12.75">
      <c r="A53" s="63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64"/>
    </row>
    <row r="54" spans="1:14" s="60" customFormat="1" ht="9" customHeight="1">
      <c r="A54" s="63"/>
      <c r="B54" s="36"/>
      <c r="C54" s="36"/>
      <c r="D54" s="36"/>
      <c r="E54" s="36"/>
      <c r="F54" s="36"/>
      <c r="G54" s="55"/>
      <c r="H54" s="30"/>
      <c r="I54" s="30"/>
      <c r="J54" s="30"/>
      <c r="K54" s="30"/>
      <c r="L54" s="30"/>
      <c r="M54" s="30"/>
      <c r="N54" s="85"/>
    </row>
    <row r="55" spans="1:13" s="60" customFormat="1" ht="12.75" customHeight="1">
      <c r="A55" s="251" t="s">
        <v>114</v>
      </c>
      <c r="B55" s="252"/>
      <c r="C55" s="252"/>
      <c r="D55" s="252"/>
      <c r="E55" s="252"/>
      <c r="F55" s="253"/>
      <c r="G55" s="77"/>
      <c r="H55" s="65"/>
      <c r="I55" s="65"/>
      <c r="J55" s="65"/>
      <c r="K55" s="65"/>
      <c r="L55" s="65"/>
      <c r="M55" s="65"/>
    </row>
    <row r="56" spans="1:14" s="60" customFormat="1" ht="12.75" customHeight="1">
      <c r="A56" s="66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69"/>
    </row>
    <row r="57" spans="1:14" s="60" customFormat="1" ht="12.75" customHeight="1">
      <c r="A57" s="56"/>
      <c r="B57" s="154" t="s">
        <v>88</v>
      </c>
      <c r="C57" s="155"/>
      <c r="D57" s="156"/>
      <c r="E57" s="52" t="s">
        <v>110</v>
      </c>
      <c r="F57" s="65"/>
      <c r="G57" s="30"/>
      <c r="H57" s="30"/>
      <c r="I57" s="30"/>
      <c r="J57" s="30"/>
      <c r="K57" s="30"/>
      <c r="L57" s="30"/>
      <c r="M57" s="30"/>
      <c r="N57" s="59"/>
    </row>
    <row r="58" spans="1:14" s="60" customFormat="1" ht="12.75" customHeight="1">
      <c r="A58" s="5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59"/>
    </row>
    <row r="59" spans="1:14" s="60" customFormat="1" ht="16.5" customHeight="1">
      <c r="A59" s="56"/>
      <c r="B59" s="157" t="s">
        <v>111</v>
      </c>
      <c r="C59" s="157"/>
      <c r="D59" s="157"/>
      <c r="E59" s="157"/>
      <c r="F59" s="157"/>
      <c r="G59" s="149" t="s">
        <v>124</v>
      </c>
      <c r="H59" s="149"/>
      <c r="I59" s="149"/>
      <c r="J59" s="149"/>
      <c r="K59" s="149"/>
      <c r="L59" s="149"/>
      <c r="M59" s="149"/>
      <c r="N59" s="59"/>
    </row>
    <row r="60" spans="1:14" s="60" customFormat="1" ht="12.75" customHeight="1">
      <c r="A60" s="56"/>
      <c r="B60" s="157"/>
      <c r="C60" s="157"/>
      <c r="D60" s="157"/>
      <c r="E60" s="157"/>
      <c r="F60" s="157"/>
      <c r="G60" s="149" t="s">
        <v>70</v>
      </c>
      <c r="H60" s="149"/>
      <c r="I60" s="149" t="s">
        <v>71</v>
      </c>
      <c r="J60" s="149"/>
      <c r="K60" s="149" t="s">
        <v>17</v>
      </c>
      <c r="L60" s="149"/>
      <c r="M60" s="149"/>
      <c r="N60" s="59"/>
    </row>
    <row r="61" spans="1:14" s="60" customFormat="1" ht="12.75" customHeight="1">
      <c r="A61" s="56"/>
      <c r="B61" s="150" t="s">
        <v>165</v>
      </c>
      <c r="C61" s="150"/>
      <c r="D61" s="150"/>
      <c r="E61" s="150"/>
      <c r="F61" s="150"/>
      <c r="G61" s="151">
        <f>ZoznamDeklarovanychVydavkov!Q3</f>
        <v>809.2</v>
      </c>
      <c r="H61" s="152"/>
      <c r="I61" s="151">
        <f>ZoznamDeklarovanychVydavkov!Q4</f>
        <v>66640</v>
      </c>
      <c r="J61" s="152"/>
      <c r="K61" s="151">
        <f>G61+I61</f>
        <v>67449.2</v>
      </c>
      <c r="L61" s="145"/>
      <c r="M61" s="152"/>
      <c r="N61" s="59"/>
    </row>
    <row r="62" spans="1:14" s="60" customFormat="1" ht="12.75" customHeight="1">
      <c r="A62" s="56"/>
      <c r="B62" s="150"/>
      <c r="C62" s="150"/>
      <c r="D62" s="150"/>
      <c r="E62" s="150"/>
      <c r="F62" s="150"/>
      <c r="G62" s="148"/>
      <c r="H62" s="148"/>
      <c r="I62" s="148"/>
      <c r="J62" s="148"/>
      <c r="K62" s="148"/>
      <c r="L62" s="148"/>
      <c r="M62" s="148"/>
      <c r="N62" s="59"/>
    </row>
    <row r="63" spans="1:14" s="60" customFormat="1" ht="12.75" customHeight="1">
      <c r="A63" s="56"/>
      <c r="B63" s="150"/>
      <c r="C63" s="150"/>
      <c r="D63" s="150"/>
      <c r="E63" s="150"/>
      <c r="F63" s="150"/>
      <c r="G63" s="148"/>
      <c r="H63" s="148"/>
      <c r="I63" s="148"/>
      <c r="J63" s="148"/>
      <c r="K63" s="148"/>
      <c r="L63" s="148"/>
      <c r="M63" s="148"/>
      <c r="N63" s="59"/>
    </row>
    <row r="64" spans="1:14" s="60" customFormat="1" ht="12.75" customHeight="1">
      <c r="A64" s="56"/>
      <c r="B64" s="147" t="s">
        <v>18</v>
      </c>
      <c r="C64" s="147"/>
      <c r="D64" s="147"/>
      <c r="E64" s="147"/>
      <c r="F64" s="147"/>
      <c r="G64" s="264">
        <f>SUM(G61:H63)</f>
        <v>809.2</v>
      </c>
      <c r="H64" s="264"/>
      <c r="I64" s="264">
        <f>SUM(I61:J63)</f>
        <v>66640</v>
      </c>
      <c r="J64" s="264"/>
      <c r="K64" s="264">
        <f>SUM(K61:M63)</f>
        <v>67449.2</v>
      </c>
      <c r="L64" s="264"/>
      <c r="M64" s="264"/>
      <c r="N64" s="59"/>
    </row>
    <row r="65" spans="1:14" s="60" customFormat="1" ht="12.75" customHeight="1">
      <c r="A65" s="63"/>
      <c r="B65" s="78"/>
      <c r="C65" s="78"/>
      <c r="D65" s="78"/>
      <c r="E65" s="78"/>
      <c r="F65" s="78"/>
      <c r="G65" s="79"/>
      <c r="H65" s="79"/>
      <c r="I65" s="79"/>
      <c r="J65" s="79"/>
      <c r="K65" s="79"/>
      <c r="L65" s="79"/>
      <c r="M65" s="79"/>
      <c r="N65" s="64"/>
    </row>
    <row r="66" spans="1:13" s="60" customFormat="1" ht="9" customHeight="1">
      <c r="A66" s="65"/>
      <c r="B66" s="80"/>
      <c r="C66" s="80"/>
      <c r="D66" s="80"/>
      <c r="E66" s="80"/>
      <c r="F66" s="80"/>
      <c r="G66" s="81"/>
      <c r="H66" s="81"/>
      <c r="I66" s="81"/>
      <c r="J66" s="81"/>
      <c r="K66" s="81"/>
      <c r="L66" s="81"/>
      <c r="M66" s="81"/>
    </row>
    <row r="67" spans="1:13" s="60" customFormat="1" ht="12.75" customHeight="1">
      <c r="A67" s="164" t="s">
        <v>106</v>
      </c>
      <c r="B67" s="165"/>
      <c r="C67" s="165"/>
      <c r="D67" s="165"/>
      <c r="E67" s="165"/>
      <c r="F67" s="153"/>
      <c r="G67" s="82"/>
      <c r="H67" s="65"/>
      <c r="I67" s="65"/>
      <c r="J67" s="65"/>
      <c r="K67" s="65"/>
      <c r="L67" s="65"/>
      <c r="M67" s="65"/>
    </row>
    <row r="68" spans="1:14" s="60" customFormat="1" ht="12.75" customHeight="1">
      <c r="A68" s="66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69"/>
    </row>
    <row r="69" spans="1:14" s="60" customFormat="1" ht="12.75" customHeight="1">
      <c r="A69" s="56"/>
      <c r="B69" s="157" t="s">
        <v>19</v>
      </c>
      <c r="C69" s="157"/>
      <c r="D69" s="157"/>
      <c r="E69" s="157"/>
      <c r="F69" s="157"/>
      <c r="G69" s="149" t="s">
        <v>100</v>
      </c>
      <c r="H69" s="149"/>
      <c r="I69" s="149" t="s">
        <v>101</v>
      </c>
      <c r="J69" s="149"/>
      <c r="K69" s="149" t="s">
        <v>17</v>
      </c>
      <c r="L69" s="149"/>
      <c r="M69" s="149"/>
      <c r="N69" s="59"/>
    </row>
    <row r="70" spans="1:14" s="60" customFormat="1" ht="12.75" customHeight="1">
      <c r="A70" s="56"/>
      <c r="B70" s="136"/>
      <c r="C70" s="136"/>
      <c r="D70" s="136"/>
      <c r="E70" s="136"/>
      <c r="F70" s="136"/>
      <c r="G70" s="148"/>
      <c r="H70" s="148"/>
      <c r="I70" s="148"/>
      <c r="J70" s="148"/>
      <c r="K70" s="148"/>
      <c r="L70" s="148"/>
      <c r="M70" s="148"/>
      <c r="N70" s="59"/>
    </row>
    <row r="71" spans="1:14" s="60" customFormat="1" ht="12.75" customHeight="1">
      <c r="A71" s="56"/>
      <c r="B71" s="136"/>
      <c r="C71" s="136"/>
      <c r="D71" s="136"/>
      <c r="E71" s="136"/>
      <c r="F71" s="136"/>
      <c r="G71" s="148"/>
      <c r="H71" s="148"/>
      <c r="I71" s="148"/>
      <c r="J71" s="148"/>
      <c r="K71" s="148"/>
      <c r="L71" s="148"/>
      <c r="M71" s="148"/>
      <c r="N71" s="59"/>
    </row>
    <row r="72" spans="1:14" s="60" customFormat="1" ht="12.75" customHeight="1">
      <c r="A72" s="56"/>
      <c r="B72" s="147" t="s">
        <v>18</v>
      </c>
      <c r="C72" s="147"/>
      <c r="D72" s="147"/>
      <c r="E72" s="147"/>
      <c r="F72" s="147"/>
      <c r="G72" s="137">
        <f>SUM(G70:H71)</f>
        <v>0</v>
      </c>
      <c r="H72" s="137"/>
      <c r="I72" s="137">
        <f>SUM(I70:J71)</f>
        <v>0</v>
      </c>
      <c r="J72" s="137"/>
      <c r="K72" s="137">
        <f>SUM(K70:M71)</f>
        <v>0</v>
      </c>
      <c r="L72" s="137"/>
      <c r="M72" s="137"/>
      <c r="N72" s="59"/>
    </row>
    <row r="73" spans="1:14" s="60" customFormat="1" ht="12.75" customHeight="1">
      <c r="A73" s="63"/>
      <c r="B73" s="83"/>
      <c r="C73" s="83"/>
      <c r="D73" s="83"/>
      <c r="E73" s="83"/>
      <c r="F73" s="83"/>
      <c r="G73" s="84"/>
      <c r="H73" s="84"/>
      <c r="I73" s="84"/>
      <c r="J73" s="84"/>
      <c r="K73" s="84"/>
      <c r="L73" s="84"/>
      <c r="M73" s="84"/>
      <c r="N73" s="64"/>
    </row>
    <row r="74" spans="1:14" s="60" customFormat="1" ht="9" customHeight="1">
      <c r="A74" s="56"/>
      <c r="B74" s="80"/>
      <c r="C74" s="80"/>
      <c r="D74" s="80"/>
      <c r="E74" s="80"/>
      <c r="F74" s="80"/>
      <c r="G74" s="81"/>
      <c r="H74" s="81"/>
      <c r="I74" s="81"/>
      <c r="J74" s="81"/>
      <c r="K74" s="81"/>
      <c r="L74" s="81"/>
      <c r="M74" s="81"/>
      <c r="N74" s="85"/>
    </row>
    <row r="75" spans="1:14" s="60" customFormat="1" ht="12.75" customHeight="1">
      <c r="A75" s="164" t="s">
        <v>102</v>
      </c>
      <c r="B75" s="165"/>
      <c r="C75" s="165"/>
      <c r="D75" s="165"/>
      <c r="E75" s="165"/>
      <c r="F75" s="153"/>
      <c r="G75" s="86"/>
      <c r="H75" s="36"/>
      <c r="I75" s="36"/>
      <c r="J75" s="36"/>
      <c r="K75" s="36"/>
      <c r="L75" s="36"/>
      <c r="M75" s="36"/>
      <c r="N75" s="87"/>
    </row>
    <row r="76" spans="1:14" s="60" customFormat="1" ht="12.75" customHeight="1">
      <c r="A76" s="66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69"/>
    </row>
    <row r="77" spans="1:14" s="60" customFormat="1" ht="19.5" customHeight="1">
      <c r="A77" s="56"/>
      <c r="B77" s="277" t="s">
        <v>125</v>
      </c>
      <c r="C77" s="278"/>
      <c r="D77" s="278"/>
      <c r="E77" s="278"/>
      <c r="F77" s="279"/>
      <c r="G77" s="149" t="s">
        <v>70</v>
      </c>
      <c r="H77" s="149"/>
      <c r="I77" s="149" t="s">
        <v>71</v>
      </c>
      <c r="J77" s="149"/>
      <c r="K77" s="149" t="s">
        <v>17</v>
      </c>
      <c r="L77" s="149"/>
      <c r="M77" s="149"/>
      <c r="N77" s="59"/>
    </row>
    <row r="78" spans="1:14" s="60" customFormat="1" ht="12.75" customHeight="1">
      <c r="A78" s="56"/>
      <c r="B78" s="280"/>
      <c r="C78" s="281"/>
      <c r="D78" s="281"/>
      <c r="E78" s="281"/>
      <c r="F78" s="282"/>
      <c r="G78" s="149"/>
      <c r="H78" s="149"/>
      <c r="I78" s="149"/>
      <c r="J78" s="149"/>
      <c r="K78" s="149"/>
      <c r="L78" s="149"/>
      <c r="M78" s="149"/>
      <c r="N78" s="59"/>
    </row>
    <row r="79" spans="1:14" s="60" customFormat="1" ht="12.75" customHeight="1">
      <c r="A79" s="56"/>
      <c r="B79" s="147" t="s">
        <v>18</v>
      </c>
      <c r="C79" s="147"/>
      <c r="D79" s="147"/>
      <c r="E79" s="147"/>
      <c r="F79" s="147"/>
      <c r="G79" s="204">
        <f>G64-G72</f>
        <v>809.2</v>
      </c>
      <c r="H79" s="204"/>
      <c r="I79" s="204">
        <f>I64-I72</f>
        <v>66640</v>
      </c>
      <c r="J79" s="204"/>
      <c r="K79" s="204">
        <f>K64-K72</f>
        <v>67449.2</v>
      </c>
      <c r="L79" s="204"/>
      <c r="M79" s="204"/>
      <c r="N79" s="59"/>
    </row>
    <row r="80" spans="1:14" s="60" customFormat="1" ht="12.75" customHeight="1">
      <c r="A80" s="63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64"/>
    </row>
    <row r="81" spans="1:13" s="60" customFormat="1" ht="9" customHeight="1">
      <c r="A81" s="65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1:13" s="60" customFormat="1" ht="12.75" customHeight="1">
      <c r="A82" s="164" t="s">
        <v>99</v>
      </c>
      <c r="B82" s="165"/>
      <c r="C82" s="165"/>
      <c r="D82" s="165"/>
      <c r="E82" s="165"/>
      <c r="F82" s="153"/>
      <c r="G82" s="65"/>
      <c r="H82" s="65"/>
      <c r="I82" s="65"/>
      <c r="J82" s="65"/>
      <c r="K82" s="65"/>
      <c r="L82" s="65"/>
      <c r="M82" s="65"/>
    </row>
    <row r="83" spans="1:14" s="60" customFormat="1" ht="12.75" customHeight="1">
      <c r="A83" s="66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69"/>
    </row>
    <row r="84" spans="1:14" s="60" customFormat="1" ht="12.75" customHeight="1">
      <c r="A84" s="56"/>
      <c r="B84" s="157" t="s">
        <v>91</v>
      </c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59"/>
    </row>
    <row r="85" spans="1:14" s="60" customFormat="1" ht="22.5" customHeight="1">
      <c r="A85" s="56"/>
      <c r="B85" s="89" t="s">
        <v>0</v>
      </c>
      <c r="C85" s="146" t="s">
        <v>19</v>
      </c>
      <c r="D85" s="146"/>
      <c r="E85" s="146"/>
      <c r="F85" s="146" t="s">
        <v>92</v>
      </c>
      <c r="G85" s="146"/>
      <c r="H85" s="89" t="s">
        <v>90</v>
      </c>
      <c r="I85" s="276" t="s">
        <v>93</v>
      </c>
      <c r="J85" s="276"/>
      <c r="K85" s="276"/>
      <c r="L85" s="276" t="s">
        <v>121</v>
      </c>
      <c r="M85" s="276"/>
      <c r="N85" s="59"/>
    </row>
    <row r="86" spans="1:14" s="60" customFormat="1" ht="12.75" customHeight="1">
      <c r="A86" s="56"/>
      <c r="B86" s="88" t="s">
        <v>82</v>
      </c>
      <c r="C86" s="213" t="s">
        <v>156</v>
      </c>
      <c r="D86" s="213"/>
      <c r="E86" s="213"/>
      <c r="F86" s="111" t="s">
        <v>189</v>
      </c>
      <c r="G86" s="113"/>
      <c r="H86" s="52" t="s">
        <v>155</v>
      </c>
      <c r="I86" s="158" t="s">
        <v>138</v>
      </c>
      <c r="J86" s="158"/>
      <c r="K86" s="158"/>
      <c r="L86" s="163" t="s">
        <v>157</v>
      </c>
      <c r="M86" s="163"/>
      <c r="N86" s="59"/>
    </row>
    <row r="87" spans="1:14" s="60" customFormat="1" ht="12.75" customHeight="1">
      <c r="A87" s="56"/>
      <c r="B87" s="88" t="s">
        <v>83</v>
      </c>
      <c r="C87" s="213" t="s">
        <v>158</v>
      </c>
      <c r="D87" s="213"/>
      <c r="E87" s="213"/>
      <c r="F87" s="111" t="s">
        <v>190</v>
      </c>
      <c r="G87" s="113"/>
      <c r="H87" s="52" t="s">
        <v>155</v>
      </c>
      <c r="I87" s="158" t="s">
        <v>138</v>
      </c>
      <c r="J87" s="158"/>
      <c r="K87" s="158"/>
      <c r="L87" s="163" t="s">
        <v>159</v>
      </c>
      <c r="M87" s="163"/>
      <c r="N87" s="59"/>
    </row>
    <row r="88" spans="1:14" s="60" customFormat="1" ht="12.75" customHeight="1">
      <c r="A88" s="56"/>
      <c r="B88" s="88" t="s">
        <v>84</v>
      </c>
      <c r="C88" s="213" t="s">
        <v>160</v>
      </c>
      <c r="D88" s="213"/>
      <c r="E88" s="213"/>
      <c r="F88" s="111" t="s">
        <v>191</v>
      </c>
      <c r="G88" s="113"/>
      <c r="H88" s="52" t="s">
        <v>155</v>
      </c>
      <c r="I88" s="158" t="s">
        <v>138</v>
      </c>
      <c r="J88" s="158"/>
      <c r="K88" s="158"/>
      <c r="L88" s="163" t="s">
        <v>143</v>
      </c>
      <c r="M88" s="163"/>
      <c r="N88" s="59"/>
    </row>
    <row r="89" spans="1:14" s="60" customFormat="1" ht="12.75" customHeight="1">
      <c r="A89" s="56"/>
      <c r="B89" s="88" t="s">
        <v>94</v>
      </c>
      <c r="C89" s="213" t="s">
        <v>161</v>
      </c>
      <c r="D89" s="213"/>
      <c r="E89" s="213"/>
      <c r="F89" s="131" t="s">
        <v>192</v>
      </c>
      <c r="G89" s="131"/>
      <c r="H89" s="52" t="s">
        <v>155</v>
      </c>
      <c r="I89" s="158" t="s">
        <v>138</v>
      </c>
      <c r="J89" s="158"/>
      <c r="K89" s="158"/>
      <c r="L89" s="163" t="s">
        <v>152</v>
      </c>
      <c r="M89" s="163"/>
      <c r="N89" s="59"/>
    </row>
    <row r="90" spans="1:14" s="60" customFormat="1" ht="12.75" customHeight="1">
      <c r="A90" s="56"/>
      <c r="B90" s="88" t="s">
        <v>95</v>
      </c>
      <c r="C90" s="162"/>
      <c r="D90" s="162"/>
      <c r="E90" s="162"/>
      <c r="F90" s="158"/>
      <c r="G90" s="158"/>
      <c r="H90" s="52"/>
      <c r="I90" s="158"/>
      <c r="J90" s="158"/>
      <c r="K90" s="158"/>
      <c r="L90" s="163"/>
      <c r="M90" s="163"/>
      <c r="N90" s="59"/>
    </row>
    <row r="91" spans="1:14" s="60" customFormat="1" ht="12.75" customHeight="1">
      <c r="A91" s="56"/>
      <c r="B91" s="88" t="s">
        <v>96</v>
      </c>
      <c r="C91" s="162"/>
      <c r="D91" s="162"/>
      <c r="E91" s="162"/>
      <c r="F91" s="158"/>
      <c r="G91" s="158"/>
      <c r="H91" s="52"/>
      <c r="I91" s="158"/>
      <c r="J91" s="158"/>
      <c r="K91" s="158"/>
      <c r="L91" s="163"/>
      <c r="M91" s="163"/>
      <c r="N91" s="59"/>
    </row>
    <row r="92" spans="1:14" s="60" customFormat="1" ht="12.75" customHeight="1">
      <c r="A92" s="56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59"/>
    </row>
    <row r="93" spans="1:14" s="60" customFormat="1" ht="12.75" customHeight="1">
      <c r="A93" s="56"/>
      <c r="B93" s="157" t="s">
        <v>98</v>
      </c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59"/>
    </row>
    <row r="94" spans="1:14" s="60" customFormat="1" ht="22.5">
      <c r="A94" s="56"/>
      <c r="B94" s="53" t="s">
        <v>0</v>
      </c>
      <c r="C94" s="159" t="s">
        <v>53</v>
      </c>
      <c r="D94" s="160"/>
      <c r="E94" s="160"/>
      <c r="F94" s="160"/>
      <c r="G94" s="160"/>
      <c r="H94" s="160"/>
      <c r="I94" s="160"/>
      <c r="J94" s="160"/>
      <c r="K94" s="160"/>
      <c r="L94" s="160"/>
      <c r="M94" s="161"/>
      <c r="N94" s="59"/>
    </row>
    <row r="95" spans="1:14" s="60" customFormat="1" ht="12.75">
      <c r="A95" s="56"/>
      <c r="B95" s="88" t="s">
        <v>82</v>
      </c>
      <c r="C95" s="154" t="s">
        <v>166</v>
      </c>
      <c r="D95" s="155"/>
      <c r="E95" s="155"/>
      <c r="F95" s="155"/>
      <c r="G95" s="155"/>
      <c r="H95" s="155"/>
      <c r="I95" s="155"/>
      <c r="J95" s="155"/>
      <c r="K95" s="155"/>
      <c r="L95" s="155"/>
      <c r="M95" s="156"/>
      <c r="N95" s="59"/>
    </row>
    <row r="96" spans="1:14" s="60" customFormat="1" ht="12.75" customHeight="1">
      <c r="A96" s="56"/>
      <c r="B96" s="88" t="s">
        <v>83</v>
      </c>
      <c r="C96" s="154" t="s">
        <v>178</v>
      </c>
      <c r="D96" s="155"/>
      <c r="E96" s="155"/>
      <c r="F96" s="155"/>
      <c r="G96" s="155"/>
      <c r="H96" s="155"/>
      <c r="I96" s="155"/>
      <c r="J96" s="155"/>
      <c r="K96" s="155"/>
      <c r="L96" s="155"/>
      <c r="M96" s="156"/>
      <c r="N96" s="59"/>
    </row>
    <row r="97" spans="1:14" s="60" customFormat="1" ht="12.75" customHeight="1">
      <c r="A97" s="56"/>
      <c r="B97" s="88" t="s">
        <v>84</v>
      </c>
      <c r="C97" s="154" t="s">
        <v>179</v>
      </c>
      <c r="D97" s="155"/>
      <c r="E97" s="155"/>
      <c r="F97" s="155"/>
      <c r="G97" s="155"/>
      <c r="H97" s="155"/>
      <c r="I97" s="155"/>
      <c r="J97" s="155"/>
      <c r="K97" s="155"/>
      <c r="L97" s="155"/>
      <c r="M97" s="156"/>
      <c r="N97" s="59"/>
    </row>
    <row r="98" spans="1:14" s="60" customFormat="1" ht="12.75" customHeight="1">
      <c r="A98" s="56"/>
      <c r="B98" s="88" t="s">
        <v>94</v>
      </c>
      <c r="C98" s="111" t="s">
        <v>180</v>
      </c>
      <c r="D98" s="112"/>
      <c r="E98" s="112"/>
      <c r="F98" s="112"/>
      <c r="G98" s="112"/>
      <c r="H98" s="112"/>
      <c r="I98" s="112"/>
      <c r="J98" s="112"/>
      <c r="K98" s="112"/>
      <c r="L98" s="112"/>
      <c r="M98" s="113"/>
      <c r="N98" s="59"/>
    </row>
    <row r="99" spans="1:14" s="60" customFormat="1" ht="12.75" customHeight="1">
      <c r="A99" s="56"/>
      <c r="B99" s="88" t="s">
        <v>95</v>
      </c>
      <c r="C99" s="111" t="s">
        <v>181</v>
      </c>
      <c r="D99" s="112"/>
      <c r="E99" s="112"/>
      <c r="F99" s="112"/>
      <c r="G99" s="112"/>
      <c r="H99" s="112"/>
      <c r="I99" s="112"/>
      <c r="J99" s="112"/>
      <c r="K99" s="112"/>
      <c r="L99" s="112"/>
      <c r="M99" s="113"/>
      <c r="N99" s="59"/>
    </row>
    <row r="100" spans="1:14" s="60" customFormat="1" ht="12.75" customHeight="1">
      <c r="A100" s="56"/>
      <c r="B100" s="88" t="s">
        <v>96</v>
      </c>
      <c r="C100" s="111" t="s">
        <v>182</v>
      </c>
      <c r="D100" s="112"/>
      <c r="E100" s="112"/>
      <c r="F100" s="112"/>
      <c r="G100" s="112"/>
      <c r="H100" s="112"/>
      <c r="I100" s="112"/>
      <c r="J100" s="112"/>
      <c r="K100" s="112"/>
      <c r="L100" s="112"/>
      <c r="M100" s="113"/>
      <c r="N100" s="59"/>
    </row>
    <row r="101" spans="1:14" s="60" customFormat="1" ht="12.75" customHeight="1">
      <c r="A101" s="56"/>
      <c r="B101" s="88" t="s">
        <v>97</v>
      </c>
      <c r="C101" s="111" t="s">
        <v>183</v>
      </c>
      <c r="D101" s="112"/>
      <c r="E101" s="112"/>
      <c r="F101" s="112"/>
      <c r="G101" s="112"/>
      <c r="H101" s="112"/>
      <c r="I101" s="112"/>
      <c r="J101" s="112"/>
      <c r="K101" s="112"/>
      <c r="L101" s="112"/>
      <c r="M101" s="113"/>
      <c r="N101" s="59"/>
    </row>
    <row r="102" spans="1:14" s="60" customFormat="1" ht="12.75" customHeight="1">
      <c r="A102" s="56"/>
      <c r="B102" s="88" t="s">
        <v>162</v>
      </c>
      <c r="C102" s="111" t="s">
        <v>184</v>
      </c>
      <c r="D102" s="112"/>
      <c r="E102" s="112"/>
      <c r="F102" s="112"/>
      <c r="G102" s="112"/>
      <c r="H102" s="112"/>
      <c r="I102" s="112"/>
      <c r="J102" s="112"/>
      <c r="K102" s="112"/>
      <c r="L102" s="112"/>
      <c r="M102" s="113"/>
      <c r="N102" s="59"/>
    </row>
    <row r="103" spans="1:14" s="60" customFormat="1" ht="12.75" customHeight="1">
      <c r="A103" s="56"/>
      <c r="B103" s="88"/>
      <c r="C103" s="111"/>
      <c r="D103" s="112"/>
      <c r="E103" s="112"/>
      <c r="F103" s="112"/>
      <c r="G103" s="112"/>
      <c r="H103" s="112"/>
      <c r="I103" s="112"/>
      <c r="J103" s="112"/>
      <c r="K103" s="112"/>
      <c r="L103" s="112"/>
      <c r="M103" s="113"/>
      <c r="N103" s="59"/>
    </row>
    <row r="104" spans="1:14" ht="12.75" customHeight="1">
      <c r="A104" s="32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"/>
    </row>
    <row r="105" spans="1:13" ht="9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</row>
    <row r="106" spans="1:13" ht="12.75" customHeight="1">
      <c r="A106" s="215" t="s">
        <v>127</v>
      </c>
      <c r="B106" s="216"/>
      <c r="C106" s="216"/>
      <c r="D106" s="216"/>
      <c r="E106" s="216"/>
      <c r="F106" s="217"/>
      <c r="G106" s="20"/>
      <c r="H106" s="20"/>
      <c r="I106" s="20"/>
      <c r="J106" s="20"/>
      <c r="K106" s="20"/>
      <c r="L106" s="20"/>
      <c r="M106" s="20"/>
    </row>
    <row r="107" spans="1:14" ht="161.25" customHeight="1">
      <c r="A107" s="218" t="s">
        <v>130</v>
      </c>
      <c r="B107" s="219"/>
      <c r="C107" s="219"/>
      <c r="D107" s="219"/>
      <c r="E107" s="219"/>
      <c r="F107" s="219"/>
      <c r="G107" s="219"/>
      <c r="H107" s="219"/>
      <c r="I107" s="219"/>
      <c r="J107" s="219"/>
      <c r="K107" s="219"/>
      <c r="L107" s="219"/>
      <c r="M107" s="219"/>
      <c r="N107" s="7"/>
    </row>
    <row r="108" spans="1:14" ht="12.75" customHeight="1">
      <c r="A108" s="25"/>
      <c r="B108" s="33" t="s">
        <v>49</v>
      </c>
      <c r="C108" s="33"/>
      <c r="D108" s="33"/>
      <c r="E108" s="33"/>
      <c r="F108" s="221" t="s">
        <v>145</v>
      </c>
      <c r="G108" s="221"/>
      <c r="H108" s="221"/>
      <c r="I108" s="33" t="s">
        <v>50</v>
      </c>
      <c r="J108" s="212" t="s">
        <v>168</v>
      </c>
      <c r="K108" s="212"/>
      <c r="L108" s="212"/>
      <c r="M108" s="212"/>
      <c r="N108" s="4"/>
    </row>
    <row r="109" spans="1:14" ht="15.75" customHeight="1">
      <c r="A109" s="26"/>
      <c r="B109" s="220"/>
      <c r="C109" s="220"/>
      <c r="D109" s="220"/>
      <c r="E109" s="220"/>
      <c r="F109" s="220"/>
      <c r="G109" s="220"/>
      <c r="H109" s="220"/>
      <c r="I109" s="220"/>
      <c r="J109" s="220"/>
      <c r="K109" s="220"/>
      <c r="L109" s="220"/>
      <c r="M109" s="220"/>
      <c r="N109" s="2"/>
    </row>
    <row r="110" spans="1:14" ht="12.75" customHeight="1">
      <c r="A110" s="26"/>
      <c r="B110" s="220"/>
      <c r="C110" s="220"/>
      <c r="D110" s="220"/>
      <c r="E110" s="220"/>
      <c r="F110" s="220"/>
      <c r="G110" s="220"/>
      <c r="H110" s="220"/>
      <c r="I110" s="220"/>
      <c r="J110" s="220"/>
      <c r="K110" s="220"/>
      <c r="L110" s="220"/>
      <c r="M110" s="220"/>
      <c r="N110" s="2"/>
    </row>
    <row r="111" spans="1:14" ht="18.75" customHeight="1">
      <c r="A111" s="26"/>
      <c r="B111" s="30" t="s">
        <v>51</v>
      </c>
      <c r="C111" s="30"/>
      <c r="D111" s="186"/>
      <c r="E111" s="186"/>
      <c r="F111" s="186"/>
      <c r="G111" s="186"/>
      <c r="H111" s="186"/>
      <c r="I111" s="30" t="s">
        <v>52</v>
      </c>
      <c r="J111" s="214">
        <v>40109</v>
      </c>
      <c r="K111" s="199"/>
      <c r="L111" s="199"/>
      <c r="M111" s="199"/>
      <c r="N111" s="2"/>
    </row>
    <row r="112" spans="1:14" ht="17.25" customHeight="1">
      <c r="A112" s="32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3"/>
    </row>
    <row r="113" spans="1:14" ht="8.25" customHeight="1">
      <c r="A113" s="28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93"/>
    </row>
    <row r="114" spans="1:13" ht="15" customHeight="1">
      <c r="A114" s="20"/>
      <c r="B114" s="166" t="s">
        <v>139</v>
      </c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168"/>
    </row>
    <row r="115" spans="1:13" ht="12.75" customHeight="1">
      <c r="A115" s="20"/>
      <c r="B115" s="172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4"/>
    </row>
    <row r="116" spans="1:13" ht="16.5" customHeight="1">
      <c r="A116" s="20"/>
      <c r="B116" s="26"/>
      <c r="C116" s="169" t="s">
        <v>163</v>
      </c>
      <c r="D116" s="169"/>
      <c r="E116" s="169"/>
      <c r="F116" s="169"/>
      <c r="G116" s="169"/>
      <c r="H116" s="169"/>
      <c r="I116" s="169"/>
      <c r="J116" s="28"/>
      <c r="K116" s="28"/>
      <c r="L116" s="28"/>
      <c r="M116" s="37"/>
    </row>
    <row r="117" spans="1:13" ht="24" customHeight="1">
      <c r="A117" s="20"/>
      <c r="B117" s="26"/>
      <c r="C117" s="170" t="s">
        <v>54</v>
      </c>
      <c r="D117" s="170"/>
      <c r="E117" s="132"/>
      <c r="F117" s="132"/>
      <c r="G117" s="132"/>
      <c r="H117" s="132"/>
      <c r="I117" s="132"/>
      <c r="J117" s="28"/>
      <c r="K117" s="171" t="s">
        <v>55</v>
      </c>
      <c r="L117" s="171"/>
      <c r="M117" s="37"/>
    </row>
    <row r="118" spans="1:13" ht="24" customHeight="1">
      <c r="A118" s="20"/>
      <c r="B118" s="26"/>
      <c r="C118" s="144" t="s">
        <v>56</v>
      </c>
      <c r="D118" s="144"/>
      <c r="E118" s="132"/>
      <c r="F118" s="132"/>
      <c r="G118" s="133"/>
      <c r="H118" s="134" t="s">
        <v>57</v>
      </c>
      <c r="I118" s="135"/>
      <c r="J118" s="139"/>
      <c r="K118" s="139"/>
      <c r="L118" s="139"/>
      <c r="M118" s="140"/>
    </row>
    <row r="119" spans="1:13" ht="24" customHeight="1">
      <c r="A119" s="20"/>
      <c r="B119" s="26"/>
      <c r="C119" s="144" t="s">
        <v>134</v>
      </c>
      <c r="D119" s="144"/>
      <c r="E119" s="132"/>
      <c r="F119" s="132"/>
      <c r="G119" s="132"/>
      <c r="H119" s="132"/>
      <c r="I119" s="132"/>
      <c r="J119" s="139"/>
      <c r="K119" s="139"/>
      <c r="L119" s="139"/>
      <c r="M119" s="140"/>
    </row>
    <row r="120" spans="1:13" ht="24" customHeight="1">
      <c r="A120" s="20"/>
      <c r="B120" s="26"/>
      <c r="C120" s="144" t="s">
        <v>56</v>
      </c>
      <c r="D120" s="144"/>
      <c r="E120" s="132"/>
      <c r="F120" s="132"/>
      <c r="G120" s="133"/>
      <c r="H120" s="134" t="s">
        <v>57</v>
      </c>
      <c r="I120" s="135"/>
      <c r="J120" s="139"/>
      <c r="K120" s="139"/>
      <c r="L120" s="139"/>
      <c r="M120" s="140"/>
    </row>
    <row r="121" spans="1:13" ht="24" customHeight="1">
      <c r="A121" s="20"/>
      <c r="B121" s="26"/>
      <c r="C121" s="144" t="s">
        <v>133</v>
      </c>
      <c r="D121" s="144"/>
      <c r="E121" s="132"/>
      <c r="F121" s="132"/>
      <c r="G121" s="132"/>
      <c r="H121" s="132"/>
      <c r="I121" s="132"/>
      <c r="J121" s="139"/>
      <c r="K121" s="139"/>
      <c r="L121" s="139"/>
      <c r="M121" s="140"/>
    </row>
    <row r="122" spans="1:13" ht="12.75" customHeight="1">
      <c r="A122" s="20"/>
      <c r="B122" s="26"/>
      <c r="C122" s="28"/>
      <c r="D122" s="28"/>
      <c r="E122" s="28"/>
      <c r="F122" s="28"/>
      <c r="G122" s="28"/>
      <c r="H122" s="28"/>
      <c r="I122" s="28"/>
      <c r="J122" s="139"/>
      <c r="K122" s="139"/>
      <c r="L122" s="139"/>
      <c r="M122" s="140"/>
    </row>
    <row r="123" spans="1:13" ht="12.75" customHeight="1">
      <c r="A123" s="20"/>
      <c r="B123" s="141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3"/>
    </row>
    <row r="124" spans="1:13" ht="16.5" customHeight="1">
      <c r="A124" s="20"/>
      <c r="B124" s="166" t="s">
        <v>140</v>
      </c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8"/>
    </row>
    <row r="125" spans="1:13" ht="12.75" customHeight="1">
      <c r="A125" s="20"/>
      <c r="B125" s="25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8"/>
    </row>
    <row r="126" spans="1:13" ht="21" customHeight="1">
      <c r="A126" s="20"/>
      <c r="B126" s="26"/>
      <c r="C126" s="169" t="s">
        <v>141</v>
      </c>
      <c r="D126" s="169"/>
      <c r="E126" s="169"/>
      <c r="F126" s="169"/>
      <c r="G126" s="169"/>
      <c r="H126" s="169"/>
      <c r="I126" s="169"/>
      <c r="J126" s="28"/>
      <c r="K126" s="28"/>
      <c r="L126" s="28"/>
      <c r="M126" s="37"/>
    </row>
    <row r="127" spans="1:13" ht="23.25" customHeight="1">
      <c r="A127" s="20"/>
      <c r="B127" s="26"/>
      <c r="C127" s="170" t="s">
        <v>54</v>
      </c>
      <c r="D127" s="170"/>
      <c r="E127" s="132"/>
      <c r="F127" s="132"/>
      <c r="G127" s="132"/>
      <c r="H127" s="132"/>
      <c r="I127" s="132"/>
      <c r="J127" s="28"/>
      <c r="K127" s="171" t="s">
        <v>55</v>
      </c>
      <c r="L127" s="171"/>
      <c r="M127" s="37"/>
    </row>
    <row r="128" spans="1:13" ht="24" customHeight="1">
      <c r="A128" s="20"/>
      <c r="B128" s="26"/>
      <c r="C128" s="144" t="s">
        <v>56</v>
      </c>
      <c r="D128" s="144"/>
      <c r="E128" s="132"/>
      <c r="F128" s="132"/>
      <c r="G128" s="133"/>
      <c r="H128" s="134" t="s">
        <v>57</v>
      </c>
      <c r="I128" s="135"/>
      <c r="J128" s="138"/>
      <c r="K128" s="139"/>
      <c r="L128" s="139"/>
      <c r="M128" s="140"/>
    </row>
    <row r="129" spans="1:13" ht="24" customHeight="1">
      <c r="A129" s="20"/>
      <c r="B129" s="26"/>
      <c r="C129" s="144" t="s">
        <v>134</v>
      </c>
      <c r="D129" s="144"/>
      <c r="E129" s="132"/>
      <c r="F129" s="132"/>
      <c r="G129" s="132"/>
      <c r="H129" s="132"/>
      <c r="I129" s="132"/>
      <c r="J129" s="138"/>
      <c r="K129" s="139"/>
      <c r="L129" s="139"/>
      <c r="M129" s="140"/>
    </row>
    <row r="130" spans="1:13" ht="24" customHeight="1">
      <c r="A130" s="20"/>
      <c r="B130" s="26"/>
      <c r="C130" s="144" t="s">
        <v>56</v>
      </c>
      <c r="D130" s="144"/>
      <c r="E130" s="132"/>
      <c r="F130" s="132"/>
      <c r="G130" s="133"/>
      <c r="H130" s="134" t="s">
        <v>57</v>
      </c>
      <c r="I130" s="135"/>
      <c r="J130" s="138"/>
      <c r="K130" s="139"/>
      <c r="L130" s="139"/>
      <c r="M130" s="140"/>
    </row>
    <row r="131" spans="1:13" ht="24" customHeight="1">
      <c r="A131" s="20"/>
      <c r="B131" s="26"/>
      <c r="C131" s="144" t="s">
        <v>132</v>
      </c>
      <c r="D131" s="144"/>
      <c r="E131" s="132"/>
      <c r="F131" s="132"/>
      <c r="G131" s="132"/>
      <c r="H131" s="132"/>
      <c r="I131" s="132"/>
      <c r="J131" s="138"/>
      <c r="K131" s="139"/>
      <c r="L131" s="139"/>
      <c r="M131" s="140"/>
    </row>
    <row r="132" spans="1:13" ht="12.75" customHeight="1">
      <c r="A132" s="20"/>
      <c r="B132" s="138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40"/>
    </row>
    <row r="133" spans="1:13" ht="12.75" customHeight="1">
      <c r="A133" s="20"/>
      <c r="B133" s="141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3"/>
    </row>
  </sheetData>
  <mergeCells count="196">
    <mergeCell ref="L89:M89"/>
    <mergeCell ref="L88:M88"/>
    <mergeCell ref="I86:K86"/>
    <mergeCell ref="I87:K87"/>
    <mergeCell ref="L87:M87"/>
    <mergeCell ref="L86:M86"/>
    <mergeCell ref="K69:M69"/>
    <mergeCell ref="I70:J70"/>
    <mergeCell ref="I85:K85"/>
    <mergeCell ref="L85:M85"/>
    <mergeCell ref="K70:M70"/>
    <mergeCell ref="B84:M84"/>
    <mergeCell ref="G77:H78"/>
    <mergeCell ref="I77:J78"/>
    <mergeCell ref="K77:M78"/>
    <mergeCell ref="B77:F78"/>
    <mergeCell ref="I64:J64"/>
    <mergeCell ref="B69:F69"/>
    <mergeCell ref="G69:H69"/>
    <mergeCell ref="I69:J69"/>
    <mergeCell ref="B64:F64"/>
    <mergeCell ref="G64:H64"/>
    <mergeCell ref="A29:F29"/>
    <mergeCell ref="H38:J38"/>
    <mergeCell ref="H39:J39"/>
    <mergeCell ref="B42:D42"/>
    <mergeCell ref="H42:J43"/>
    <mergeCell ref="B43:D43"/>
    <mergeCell ref="B37:M37"/>
    <mergeCell ref="I33:M33"/>
    <mergeCell ref="K39:M39"/>
    <mergeCell ref="B35:M35"/>
    <mergeCell ref="K64:M64"/>
    <mergeCell ref="B62:F62"/>
    <mergeCell ref="B63:F63"/>
    <mergeCell ref="B20:M20"/>
    <mergeCell ref="G29:M29"/>
    <mergeCell ref="K25:M25"/>
    <mergeCell ref="H40:J40"/>
    <mergeCell ref="B32:M32"/>
    <mergeCell ref="K26:M26"/>
    <mergeCell ref="A36:F36"/>
    <mergeCell ref="B44:M44"/>
    <mergeCell ref="B39:D39"/>
    <mergeCell ref="B45:M45"/>
    <mergeCell ref="A55:F55"/>
    <mergeCell ref="B47:M47"/>
    <mergeCell ref="B48:D48"/>
    <mergeCell ref="E48:G48"/>
    <mergeCell ref="H48:K48"/>
    <mergeCell ref="L48:M48"/>
    <mergeCell ref="C51:D51"/>
    <mergeCell ref="F51:I51"/>
    <mergeCell ref="B50:M50"/>
    <mergeCell ref="B30:M30"/>
    <mergeCell ref="H41:J41"/>
    <mergeCell ref="B40:D40"/>
    <mergeCell ref="B41:D41"/>
    <mergeCell ref="D31:M31"/>
    <mergeCell ref="D33:H33"/>
    <mergeCell ref="B34:M34"/>
    <mergeCell ref="B38:D38"/>
    <mergeCell ref="I63:J63"/>
    <mergeCell ref="L2:M5"/>
    <mergeCell ref="E1:J5"/>
    <mergeCell ref="B11:M11"/>
    <mergeCell ref="G10:M10"/>
    <mergeCell ref="A10:F10"/>
    <mergeCell ref="C7:F8"/>
    <mergeCell ref="G7:L8"/>
    <mergeCell ref="A46:F46"/>
    <mergeCell ref="B2:C5"/>
    <mergeCell ref="D18:M18"/>
    <mergeCell ref="C19:E19"/>
    <mergeCell ref="G19:H19"/>
    <mergeCell ref="J19:M19"/>
    <mergeCell ref="B18:C18"/>
    <mergeCell ref="J111:M111"/>
    <mergeCell ref="D111:H111"/>
    <mergeCell ref="A106:F106"/>
    <mergeCell ref="G79:H79"/>
    <mergeCell ref="I79:J79"/>
    <mergeCell ref="A107:M107"/>
    <mergeCell ref="F85:G85"/>
    <mergeCell ref="B109:M110"/>
    <mergeCell ref="F108:H108"/>
    <mergeCell ref="A82:F82"/>
    <mergeCell ref="J108:M108"/>
    <mergeCell ref="C86:E86"/>
    <mergeCell ref="C87:E87"/>
    <mergeCell ref="C88:E88"/>
    <mergeCell ref="C97:M97"/>
    <mergeCell ref="I88:K88"/>
    <mergeCell ref="I89:K89"/>
    <mergeCell ref="C95:M95"/>
    <mergeCell ref="C89:E89"/>
    <mergeCell ref="C90:E90"/>
    <mergeCell ref="C16:H16"/>
    <mergeCell ref="J16:L16"/>
    <mergeCell ref="C12:G14"/>
    <mergeCell ref="K79:M79"/>
    <mergeCell ref="K41:M41"/>
    <mergeCell ref="G60:H60"/>
    <mergeCell ref="G62:H62"/>
    <mergeCell ref="K42:M43"/>
    <mergeCell ref="C52:M52"/>
    <mergeCell ref="K51:M51"/>
    <mergeCell ref="B12:B14"/>
    <mergeCell ref="C26:H26"/>
    <mergeCell ref="I26:J26"/>
    <mergeCell ref="A22:F22"/>
    <mergeCell ref="B17:M17"/>
    <mergeCell ref="J14:L14"/>
    <mergeCell ref="C15:L15"/>
    <mergeCell ref="C25:H25"/>
    <mergeCell ref="J12:L12"/>
    <mergeCell ref="J13:L13"/>
    <mergeCell ref="C118:D118"/>
    <mergeCell ref="C117:D117"/>
    <mergeCell ref="E117:I117"/>
    <mergeCell ref="G22:M22"/>
    <mergeCell ref="K24:M24"/>
    <mergeCell ref="K40:M40"/>
    <mergeCell ref="K38:M38"/>
    <mergeCell ref="I24:J24"/>
    <mergeCell ref="I25:J25"/>
    <mergeCell ref="C24:H24"/>
    <mergeCell ref="B115:M115"/>
    <mergeCell ref="K117:L117"/>
    <mergeCell ref="B114:M114"/>
    <mergeCell ref="C116:I116"/>
    <mergeCell ref="C120:D120"/>
    <mergeCell ref="C121:D121"/>
    <mergeCell ref="E121:I121"/>
    <mergeCell ref="C119:D119"/>
    <mergeCell ref="E118:G118"/>
    <mergeCell ref="H118:I118"/>
    <mergeCell ref="E119:I119"/>
    <mergeCell ref="E120:G120"/>
    <mergeCell ref="H120:I120"/>
    <mergeCell ref="H128:I128"/>
    <mergeCell ref="C129:D129"/>
    <mergeCell ref="E129:I129"/>
    <mergeCell ref="B123:M123"/>
    <mergeCell ref="B124:M124"/>
    <mergeCell ref="C126:I126"/>
    <mergeCell ref="C127:D127"/>
    <mergeCell ref="E127:I127"/>
    <mergeCell ref="K127:L127"/>
    <mergeCell ref="B132:M133"/>
    <mergeCell ref="J118:M122"/>
    <mergeCell ref="J128:M131"/>
    <mergeCell ref="C130:D130"/>
    <mergeCell ref="E130:G130"/>
    <mergeCell ref="H130:I130"/>
    <mergeCell ref="C131:D131"/>
    <mergeCell ref="E131:I131"/>
    <mergeCell ref="C128:D128"/>
    <mergeCell ref="E128:G128"/>
    <mergeCell ref="K72:M72"/>
    <mergeCell ref="G71:H71"/>
    <mergeCell ref="I71:J71"/>
    <mergeCell ref="K71:M71"/>
    <mergeCell ref="G72:H72"/>
    <mergeCell ref="I72:J72"/>
    <mergeCell ref="B57:D57"/>
    <mergeCell ref="A67:F67"/>
    <mergeCell ref="B71:F71"/>
    <mergeCell ref="B72:F72"/>
    <mergeCell ref="K60:M60"/>
    <mergeCell ref="K62:M62"/>
    <mergeCell ref="K63:M63"/>
    <mergeCell ref="B61:F61"/>
    <mergeCell ref="B59:F60"/>
    <mergeCell ref="K61:M61"/>
    <mergeCell ref="I60:J60"/>
    <mergeCell ref="G59:M59"/>
    <mergeCell ref="I61:J61"/>
    <mergeCell ref="I62:J62"/>
    <mergeCell ref="A75:F75"/>
    <mergeCell ref="G61:H61"/>
    <mergeCell ref="C85:E85"/>
    <mergeCell ref="B79:F79"/>
    <mergeCell ref="G63:H63"/>
    <mergeCell ref="B70:F70"/>
    <mergeCell ref="G70:H70"/>
    <mergeCell ref="C96:M96"/>
    <mergeCell ref="B93:M93"/>
    <mergeCell ref="F90:G90"/>
    <mergeCell ref="C94:M94"/>
    <mergeCell ref="F91:G91"/>
    <mergeCell ref="C91:E91"/>
    <mergeCell ref="I90:K90"/>
    <mergeCell ref="I91:K91"/>
    <mergeCell ref="L91:M91"/>
    <mergeCell ref="L90:M90"/>
  </mergeCells>
  <dataValidations count="1">
    <dataValidation type="list" allowBlank="1" showInputMessage="1" showErrorMessage="1" sqref="E48:G48">
      <formula1>$Q$3:$Q$4</formula1>
    </dataValidation>
  </dataValidations>
  <hyperlinks>
    <hyperlink ref="J19" r:id="rId1" display="primator@horna.sk"/>
  </hyperlinks>
  <printOptions horizontalCentered="1"/>
  <pageMargins left="0.35433070866141736" right="0.35433070866141736" top="0.7086614173228347" bottom="0.5905511811023623" header="0.1968503937007874" footer="0.31496062992125984"/>
  <pageSetup fitToHeight="10" horizontalDpi="300" verticalDpi="300" orientation="portrait" paperSize="9" scale="91" r:id="rId3"/>
  <headerFooter alignWithMargins="0">
    <oddHeader>&amp;L&amp;"Verdana,Normálne"Príloha č. 3.4a Vzorový príklad- ŽoP zúčtovanie predfinancovania vrátane príloh</oddHeader>
    <oddFooter>&amp;C&amp;8Strana &amp;P z &amp;N</oddFooter>
  </headerFooter>
  <rowBreaks count="2" manualBreakCount="2">
    <brk id="65" max="255" man="1"/>
    <brk id="113" max="25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3">
    <pageSetUpPr fitToPage="1"/>
  </sheetPr>
  <dimension ref="A1:AB119"/>
  <sheetViews>
    <sheetView showGridLines="0" tabSelected="1" zoomScale="90" zoomScaleNormal="90" workbookViewId="0" topLeftCell="A1">
      <pane xSplit="3" ySplit="10" topLeftCell="D11" activePane="bottomRight" state="frozen"/>
      <selection pane="topLeft" activeCell="F91" sqref="F91:G91"/>
      <selection pane="topRight" activeCell="F91" sqref="F91:G91"/>
      <selection pane="bottomLeft" activeCell="F91" sqref="F91:G91"/>
      <selection pane="bottomRight" activeCell="F91" sqref="F91:G91"/>
    </sheetView>
  </sheetViews>
  <sheetFormatPr defaultColWidth="9.140625" defaultRowHeight="12.75"/>
  <cols>
    <col min="1" max="1" width="5.28125" style="8" customWidth="1"/>
    <col min="2" max="2" width="20.00390625" style="8" customWidth="1"/>
    <col min="3" max="3" width="16.28125" style="8" customWidth="1"/>
    <col min="4" max="4" width="9.57421875" style="8" customWidth="1"/>
    <col min="5" max="5" width="9.421875" style="8" customWidth="1"/>
    <col min="6" max="6" width="16.7109375" style="8" customWidth="1"/>
    <col min="7" max="7" width="12.00390625" style="8" customWidth="1"/>
    <col min="8" max="8" width="11.421875" style="8" customWidth="1"/>
    <col min="9" max="9" width="9.8515625" style="8" customWidth="1"/>
    <col min="10" max="10" width="10.28125" style="8" customWidth="1"/>
    <col min="11" max="11" width="13.421875" style="8" bestFit="1" customWidth="1"/>
    <col min="12" max="13" width="15.421875" style="8" customWidth="1"/>
    <col min="14" max="14" width="14.00390625" style="8" customWidth="1"/>
    <col min="15" max="15" width="15.421875" style="8" customWidth="1"/>
    <col min="16" max="16" width="14.28125" style="8" customWidth="1"/>
    <col min="17" max="17" width="11.28125" style="8" bestFit="1" customWidth="1"/>
    <col min="18" max="18" width="15.00390625" style="8" customWidth="1"/>
    <col min="19" max="27" width="9.140625" style="8" customWidth="1"/>
    <col min="28" max="28" width="20.421875" style="8" hidden="1" customWidth="1"/>
    <col min="29" max="16384" width="9.140625" style="8" customWidth="1"/>
  </cols>
  <sheetData>
    <row r="1" spans="1:15" ht="13.5">
      <c r="A1" s="39" t="s">
        <v>137</v>
      </c>
      <c r="B1" s="40"/>
      <c r="C1" s="40"/>
      <c r="D1" s="40" t="s">
        <v>167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28" ht="14.25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AB2" s="8" t="s">
        <v>119</v>
      </c>
    </row>
    <row r="3" spans="1:28" ht="13.5">
      <c r="A3" s="298" t="s">
        <v>63</v>
      </c>
      <c r="B3" s="298"/>
      <c r="C3" s="303">
        <v>24140110000</v>
      </c>
      <c r="D3" s="303"/>
      <c r="E3" s="303"/>
      <c r="F3" s="303"/>
      <c r="G3" s="303"/>
      <c r="H3" s="303"/>
      <c r="I3" s="300" t="s">
        <v>44</v>
      </c>
      <c r="J3" s="298"/>
      <c r="K3" s="298"/>
      <c r="L3" s="298"/>
      <c r="M3" s="96" t="s">
        <v>154</v>
      </c>
      <c r="N3" s="41"/>
      <c r="O3" s="292" t="s">
        <v>115</v>
      </c>
      <c r="P3" s="293"/>
      <c r="Q3" s="290">
        <f>SUMIF(G11:G964,"B",N11:N964)</f>
        <v>809.2</v>
      </c>
      <c r="R3" s="291"/>
      <c r="AB3" s="54" t="s">
        <v>117</v>
      </c>
    </row>
    <row r="4" spans="1:28" ht="13.5">
      <c r="A4" s="298" t="s">
        <v>61</v>
      </c>
      <c r="B4" s="298"/>
      <c r="C4" s="303" t="s">
        <v>146</v>
      </c>
      <c r="D4" s="303"/>
      <c r="E4" s="303"/>
      <c r="F4" s="303"/>
      <c r="G4" s="303"/>
      <c r="H4" s="303"/>
      <c r="I4" s="298" t="s">
        <v>72</v>
      </c>
      <c r="J4" s="298"/>
      <c r="K4" s="298"/>
      <c r="L4" s="298"/>
      <c r="M4" s="97" t="s">
        <v>110</v>
      </c>
      <c r="N4" s="40"/>
      <c r="O4" s="296" t="s">
        <v>120</v>
      </c>
      <c r="P4" s="297"/>
      <c r="Q4" s="294">
        <f>SUMIF(G11:G964,"K",N11:N964)</f>
        <v>66640</v>
      </c>
      <c r="R4" s="295"/>
      <c r="AB4" s="54" t="s">
        <v>118</v>
      </c>
    </row>
    <row r="5" spans="1:18" ht="14.25" thickBot="1">
      <c r="A5" s="299" t="s">
        <v>62</v>
      </c>
      <c r="B5" s="299"/>
      <c r="C5" s="303"/>
      <c r="D5" s="303"/>
      <c r="E5" s="303"/>
      <c r="F5" s="303"/>
      <c r="G5" s="303"/>
      <c r="H5" s="304"/>
      <c r="I5" s="301"/>
      <c r="J5" s="302"/>
      <c r="K5" s="302"/>
      <c r="L5" s="302"/>
      <c r="M5" s="94"/>
      <c r="N5" s="40"/>
      <c r="O5" s="286" t="s">
        <v>116</v>
      </c>
      <c r="P5" s="287"/>
      <c r="Q5" s="288">
        <f>SUM(Q3:R4)</f>
        <v>67449.2</v>
      </c>
      <c r="R5" s="289"/>
    </row>
    <row r="6" spans="1:15" s="9" customFormat="1" ht="14.25" thickBot="1">
      <c r="A6" s="43"/>
      <c r="B6" s="44"/>
      <c r="C6" s="44"/>
      <c r="D6" s="44"/>
      <c r="E6" s="44"/>
      <c r="F6" s="44"/>
      <c r="G6" s="44"/>
      <c r="H6" s="44"/>
      <c r="I6" s="44"/>
      <c r="J6" s="45"/>
      <c r="K6" s="44"/>
      <c r="L6" s="44"/>
      <c r="M6" s="44"/>
      <c r="N6" s="44"/>
      <c r="O6" s="44"/>
    </row>
    <row r="7" spans="1:18" ht="30" customHeight="1">
      <c r="A7" s="307" t="s">
        <v>31</v>
      </c>
      <c r="B7" s="283" t="s">
        <v>1</v>
      </c>
      <c r="C7" s="283" t="s">
        <v>12</v>
      </c>
      <c r="D7" s="283" t="s">
        <v>15</v>
      </c>
      <c r="E7" s="283" t="s">
        <v>128</v>
      </c>
      <c r="F7" s="283" t="s">
        <v>122</v>
      </c>
      <c r="G7" s="312" t="s">
        <v>8</v>
      </c>
      <c r="H7" s="313"/>
      <c r="I7" s="313"/>
      <c r="J7" s="314"/>
      <c r="K7" s="312" t="s">
        <v>89</v>
      </c>
      <c r="L7" s="313"/>
      <c r="M7" s="313"/>
      <c r="N7" s="313"/>
      <c r="O7" s="314"/>
      <c r="P7" s="316" t="s">
        <v>14</v>
      </c>
      <c r="Q7" s="317"/>
      <c r="R7" s="318"/>
    </row>
    <row r="8" spans="1:18" ht="36" customHeight="1">
      <c r="A8" s="308"/>
      <c r="B8" s="284"/>
      <c r="C8" s="284"/>
      <c r="D8" s="284"/>
      <c r="E8" s="284"/>
      <c r="F8" s="284"/>
      <c r="G8" s="315" t="s">
        <v>16</v>
      </c>
      <c r="H8" s="315" t="s">
        <v>9</v>
      </c>
      <c r="I8" s="315" t="s">
        <v>10</v>
      </c>
      <c r="J8" s="315" t="s">
        <v>11</v>
      </c>
      <c r="K8" s="47" t="s">
        <v>73</v>
      </c>
      <c r="L8" s="47" t="s">
        <v>74</v>
      </c>
      <c r="M8" s="47" t="s">
        <v>17</v>
      </c>
      <c r="N8" s="47" t="s">
        <v>124</v>
      </c>
      <c r="O8" s="47" t="s">
        <v>112</v>
      </c>
      <c r="P8" s="6" t="s">
        <v>104</v>
      </c>
      <c r="Q8" s="6" t="s">
        <v>80</v>
      </c>
      <c r="R8" s="310" t="s">
        <v>105</v>
      </c>
    </row>
    <row r="9" spans="1:18" ht="17.25" customHeight="1">
      <c r="A9" s="309"/>
      <c r="B9" s="285"/>
      <c r="C9" s="285"/>
      <c r="D9" s="285"/>
      <c r="E9" s="285"/>
      <c r="F9" s="285"/>
      <c r="G9" s="285"/>
      <c r="H9" s="285"/>
      <c r="I9" s="285"/>
      <c r="J9" s="285"/>
      <c r="K9" s="46" t="str">
        <f>" v "&amp;($M$4)</f>
        <v> v EUR</v>
      </c>
      <c r="L9" s="46" t="str">
        <f aca="true" t="shared" si="0" ref="L9:Q9">" v "&amp;($M$4)</f>
        <v> v EUR</v>
      </c>
      <c r="M9" s="46" t="str">
        <f t="shared" si="0"/>
        <v> v EUR</v>
      </c>
      <c r="N9" s="46" t="str">
        <f t="shared" si="0"/>
        <v> v EUR</v>
      </c>
      <c r="O9" s="46" t="str">
        <f t="shared" si="0"/>
        <v> v EUR</v>
      </c>
      <c r="P9" s="5" t="str">
        <f t="shared" si="0"/>
        <v> v EUR</v>
      </c>
      <c r="Q9" s="5" t="str">
        <f t="shared" si="0"/>
        <v> v EUR</v>
      </c>
      <c r="R9" s="311"/>
    </row>
    <row r="10" spans="1:18" ht="14.25" thickBot="1">
      <c r="A10" s="48" t="s">
        <v>2</v>
      </c>
      <c r="B10" s="46" t="s">
        <v>3</v>
      </c>
      <c r="C10" s="46" t="s">
        <v>4</v>
      </c>
      <c r="D10" s="46" t="s">
        <v>5</v>
      </c>
      <c r="E10" s="46" t="s">
        <v>6</v>
      </c>
      <c r="F10" s="108" t="s">
        <v>7</v>
      </c>
      <c r="G10" s="108" t="s">
        <v>20</v>
      </c>
      <c r="H10" s="108" t="s">
        <v>21</v>
      </c>
      <c r="I10" s="108" t="s">
        <v>22</v>
      </c>
      <c r="J10" s="108" t="s">
        <v>23</v>
      </c>
      <c r="K10" s="46" t="s">
        <v>24</v>
      </c>
      <c r="L10" s="46" t="s">
        <v>25</v>
      </c>
      <c r="M10" s="46" t="s">
        <v>26</v>
      </c>
      <c r="N10" s="46" t="s">
        <v>27</v>
      </c>
      <c r="O10" s="90" t="s">
        <v>28</v>
      </c>
      <c r="P10" s="91" t="s">
        <v>29</v>
      </c>
      <c r="Q10" s="91" t="s">
        <v>30</v>
      </c>
      <c r="R10" s="92" t="s">
        <v>123</v>
      </c>
    </row>
    <row r="11" spans="1:18" ht="23.25" customHeight="1">
      <c r="A11" s="49">
        <v>1</v>
      </c>
      <c r="B11" s="126" t="s">
        <v>170</v>
      </c>
      <c r="C11" s="128" t="s">
        <v>185</v>
      </c>
      <c r="D11" s="119">
        <v>40106</v>
      </c>
      <c r="E11" s="123">
        <v>717001</v>
      </c>
      <c r="F11" s="98" t="s">
        <v>174</v>
      </c>
      <c r="G11" s="107" t="s">
        <v>118</v>
      </c>
      <c r="H11" s="88"/>
      <c r="I11" s="106"/>
      <c r="J11" s="88"/>
      <c r="K11" s="101">
        <v>15000</v>
      </c>
      <c r="L11" s="101">
        <f>K11*0.19</f>
        <v>2850</v>
      </c>
      <c r="M11" s="115">
        <f aca="true" t="shared" si="1" ref="M11:M20">IF(K11="","",K11+L11)</f>
        <v>17850</v>
      </c>
      <c r="N11" s="102">
        <f>M11</f>
        <v>17850</v>
      </c>
      <c r="O11" s="102">
        <f>IF(M11="","",M11-N11)</f>
        <v>0</v>
      </c>
      <c r="P11" s="16"/>
      <c r="Q11" s="16">
        <f>IF(P11="","",N11-P11)</f>
      </c>
      <c r="R11" s="10"/>
    </row>
    <row r="12" spans="1:18" ht="22.5">
      <c r="A12" s="50">
        <v>2</v>
      </c>
      <c r="B12" s="98" t="s">
        <v>171</v>
      </c>
      <c r="C12" s="129" t="s">
        <v>186</v>
      </c>
      <c r="D12" s="120">
        <v>40106</v>
      </c>
      <c r="E12" s="107">
        <v>717001</v>
      </c>
      <c r="F12" s="98" t="s">
        <v>175</v>
      </c>
      <c r="G12" s="88" t="s">
        <v>118</v>
      </c>
      <c r="H12" s="88"/>
      <c r="I12" s="117"/>
      <c r="J12" s="118"/>
      <c r="K12" s="103">
        <v>500</v>
      </c>
      <c r="L12" s="103">
        <f>K12*0.19</f>
        <v>95</v>
      </c>
      <c r="M12" s="103">
        <f t="shared" si="1"/>
        <v>595</v>
      </c>
      <c r="N12" s="103">
        <f>M12</f>
        <v>595</v>
      </c>
      <c r="O12" s="103">
        <v>0</v>
      </c>
      <c r="P12" s="17"/>
      <c r="Q12" s="18"/>
      <c r="R12" s="11"/>
    </row>
    <row r="13" spans="1:18" ht="45">
      <c r="A13" s="122">
        <v>3</v>
      </c>
      <c r="B13" s="98" t="s">
        <v>172</v>
      </c>
      <c r="C13" s="130" t="s">
        <v>187</v>
      </c>
      <c r="D13" s="121">
        <v>40106</v>
      </c>
      <c r="E13" s="124">
        <v>713004</v>
      </c>
      <c r="F13" s="98" t="s">
        <v>176</v>
      </c>
      <c r="G13" s="107" t="s">
        <v>118</v>
      </c>
      <c r="H13" s="88"/>
      <c r="I13" s="106"/>
      <c r="J13" s="88"/>
      <c r="K13" s="125">
        <v>25500</v>
      </c>
      <c r="L13" s="125">
        <v>4845</v>
      </c>
      <c r="M13" s="114">
        <f t="shared" si="1"/>
        <v>30345</v>
      </c>
      <c r="N13" s="103">
        <f>M13</f>
        <v>30345</v>
      </c>
      <c r="O13" s="103">
        <v>0</v>
      </c>
      <c r="P13" s="17"/>
      <c r="Q13" s="18"/>
      <c r="R13" s="11"/>
    </row>
    <row r="14" spans="1:18" ht="45">
      <c r="A14" s="50">
        <v>4</v>
      </c>
      <c r="B14" s="127" t="s">
        <v>172</v>
      </c>
      <c r="C14" s="130" t="s">
        <v>187</v>
      </c>
      <c r="D14" s="121">
        <v>40106</v>
      </c>
      <c r="E14" s="116">
        <v>713004</v>
      </c>
      <c r="F14" s="98" t="s">
        <v>177</v>
      </c>
      <c r="G14" s="88" t="s">
        <v>118</v>
      </c>
      <c r="H14" s="88"/>
      <c r="I14" s="117"/>
      <c r="J14" s="118"/>
      <c r="K14" s="103">
        <v>15000</v>
      </c>
      <c r="L14" s="103">
        <v>2850</v>
      </c>
      <c r="M14" s="114">
        <f t="shared" si="1"/>
        <v>17850</v>
      </c>
      <c r="N14" s="103">
        <f>M14</f>
        <v>17850</v>
      </c>
      <c r="O14" s="103">
        <v>0</v>
      </c>
      <c r="P14" s="17"/>
      <c r="Q14" s="18"/>
      <c r="R14" s="11"/>
    </row>
    <row r="15" spans="1:18" ht="22.5">
      <c r="A15" s="50">
        <v>5</v>
      </c>
      <c r="B15" s="98" t="s">
        <v>173</v>
      </c>
      <c r="C15" s="130" t="s">
        <v>188</v>
      </c>
      <c r="D15" s="121">
        <v>40106</v>
      </c>
      <c r="E15" s="88">
        <v>637004</v>
      </c>
      <c r="F15" s="98" t="s">
        <v>153</v>
      </c>
      <c r="G15" s="88" t="s">
        <v>117</v>
      </c>
      <c r="H15" s="88"/>
      <c r="I15" s="117"/>
      <c r="J15" s="42"/>
      <c r="K15" s="103">
        <v>850</v>
      </c>
      <c r="L15" s="103">
        <v>161.5</v>
      </c>
      <c r="M15" s="114">
        <f t="shared" si="1"/>
        <v>1011.5</v>
      </c>
      <c r="N15" s="103">
        <v>809.2</v>
      </c>
      <c r="O15" s="103">
        <f>M15-N15</f>
        <v>202.29999999999995</v>
      </c>
      <c r="P15" s="17"/>
      <c r="Q15" s="18"/>
      <c r="R15" s="11"/>
    </row>
    <row r="16" spans="1:18" ht="13.5">
      <c r="A16" s="50">
        <v>6</v>
      </c>
      <c r="B16" s="97"/>
      <c r="C16" s="100"/>
      <c r="D16" s="100"/>
      <c r="E16" s="100"/>
      <c r="F16" s="98"/>
      <c r="G16" s="88"/>
      <c r="H16" s="109"/>
      <c r="I16" s="110"/>
      <c r="J16" s="42"/>
      <c r="K16" s="103"/>
      <c r="L16" s="103"/>
      <c r="M16" s="103"/>
      <c r="N16" s="103"/>
      <c r="O16" s="103"/>
      <c r="P16" s="17"/>
      <c r="Q16" s="18"/>
      <c r="R16" s="11"/>
    </row>
    <row r="17" spans="1:18" ht="13.5">
      <c r="A17" s="50">
        <v>7</v>
      </c>
      <c r="B17" s="42"/>
      <c r="C17" s="42"/>
      <c r="D17" s="42"/>
      <c r="E17" s="42"/>
      <c r="F17" s="42"/>
      <c r="G17" s="42"/>
      <c r="H17" s="42"/>
      <c r="I17" s="42"/>
      <c r="J17" s="42"/>
      <c r="K17" s="103"/>
      <c r="L17" s="103"/>
      <c r="M17" s="103">
        <f t="shared" si="1"/>
      </c>
      <c r="N17" s="103"/>
      <c r="O17" s="103">
        <f>IF(M17="","",M17-N17)</f>
      </c>
      <c r="P17" s="17"/>
      <c r="Q17" s="18">
        <f>IF(P17="","",N17-P17)</f>
      </c>
      <c r="R17" s="11"/>
    </row>
    <row r="18" spans="1:18" ht="13.5">
      <c r="A18" s="50">
        <v>8</v>
      </c>
      <c r="B18" s="42"/>
      <c r="C18" s="42"/>
      <c r="D18" s="42"/>
      <c r="E18" s="42"/>
      <c r="F18" s="42"/>
      <c r="G18" s="42"/>
      <c r="H18" s="42"/>
      <c r="I18" s="42"/>
      <c r="J18" s="42"/>
      <c r="K18" s="104"/>
      <c r="L18" s="103"/>
      <c r="M18" s="103">
        <f t="shared" si="1"/>
      </c>
      <c r="N18" s="103"/>
      <c r="O18" s="103">
        <f>IF(M18="","",M18-N18)</f>
      </c>
      <c r="P18" s="17"/>
      <c r="Q18" s="18">
        <f>IF(P18="","",N18-P18)</f>
      </c>
      <c r="R18" s="11"/>
    </row>
    <row r="19" spans="1:18" ht="13.5">
      <c r="A19" s="50">
        <v>9</v>
      </c>
      <c r="B19" s="42"/>
      <c r="C19" s="42"/>
      <c r="D19" s="42"/>
      <c r="E19" s="42"/>
      <c r="F19" s="42"/>
      <c r="G19" s="42"/>
      <c r="H19" s="42"/>
      <c r="I19" s="42"/>
      <c r="J19" s="42"/>
      <c r="K19" s="104"/>
      <c r="L19" s="103"/>
      <c r="M19" s="103">
        <f t="shared" si="1"/>
      </c>
      <c r="N19" s="103"/>
      <c r="O19" s="103">
        <f>IF(M19="","",M19-N19)</f>
      </c>
      <c r="P19" s="17"/>
      <c r="Q19" s="18">
        <f>IF(P19="","",N19-P19)</f>
      </c>
      <c r="R19" s="11"/>
    </row>
    <row r="20" spans="1:18" ht="14.25" thickBot="1">
      <c r="A20" s="50">
        <v>10</v>
      </c>
      <c r="B20" s="42"/>
      <c r="C20" s="42"/>
      <c r="D20" s="42"/>
      <c r="E20" s="42"/>
      <c r="F20" s="42"/>
      <c r="G20" s="42"/>
      <c r="H20" s="42"/>
      <c r="I20" s="42"/>
      <c r="J20" s="42"/>
      <c r="K20" s="103"/>
      <c r="L20" s="103"/>
      <c r="M20" s="103">
        <f t="shared" si="1"/>
      </c>
      <c r="N20" s="103"/>
      <c r="O20" s="103">
        <f>IF(M20="","",M20-N20)</f>
      </c>
      <c r="P20" s="17"/>
      <c r="Q20" s="18">
        <f>IF(P20="","",N20-P20)</f>
      </c>
      <c r="R20" s="11"/>
    </row>
    <row r="21" spans="1:18" ht="14.25" thickBot="1">
      <c r="A21" s="305" t="s">
        <v>18</v>
      </c>
      <c r="B21" s="306"/>
      <c r="C21" s="51"/>
      <c r="D21" s="51"/>
      <c r="E21" s="51"/>
      <c r="F21" s="51"/>
      <c r="G21" s="51"/>
      <c r="H21" s="51"/>
      <c r="I21" s="51"/>
      <c r="J21" s="51"/>
      <c r="K21" s="105">
        <f aca="true" t="shared" si="2" ref="K21:Q21">IF(K11="","",SUM(K11:K20))</f>
        <v>56850</v>
      </c>
      <c r="L21" s="105">
        <f t="shared" si="2"/>
        <v>10801.5</v>
      </c>
      <c r="M21" s="105">
        <f t="shared" si="2"/>
        <v>67651.5</v>
      </c>
      <c r="N21" s="105">
        <f t="shared" si="2"/>
        <v>67449.2</v>
      </c>
      <c r="O21" s="105">
        <f t="shared" si="2"/>
        <v>202.29999999999995</v>
      </c>
      <c r="P21" s="19">
        <f t="shared" si="2"/>
      </c>
      <c r="Q21" s="19">
        <f t="shared" si="2"/>
      </c>
      <c r="R21" s="12"/>
    </row>
    <row r="22" spans="1:15" ht="13.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5" ht="13.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1:15" ht="13.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</row>
    <row r="25" spans="1:15" ht="13.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</row>
    <row r="26" spans="1:15" ht="13.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</row>
    <row r="27" spans="1:15" ht="13.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</row>
    <row r="28" spans="1:15" ht="13.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</row>
    <row r="29" spans="1:15" ht="13.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</row>
    <row r="30" spans="1:15" ht="13.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</row>
    <row r="31" spans="1:15" ht="13.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1:15" ht="13.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</row>
    <row r="33" spans="1:15" ht="13.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</row>
    <row r="34" spans="1:15" ht="13.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</row>
    <row r="35" spans="1:15" ht="13.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</row>
    <row r="36" spans="1:15" ht="13.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</row>
    <row r="37" spans="1:15" ht="13.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</row>
    <row r="38" spans="1:15" ht="13.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  <row r="39" spans="1:15" ht="13.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1:15" ht="13.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  <row r="41" spans="1:15" ht="13.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</row>
    <row r="42" spans="1:15" ht="13.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spans="1:15" ht="13.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15" ht="13.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1:15" ht="13.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1:15" ht="13.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</row>
    <row r="47" spans="1:15" ht="13.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</row>
    <row r="48" spans="1:15" ht="13.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</row>
    <row r="49" spans="1:15" ht="13.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</row>
    <row r="50" spans="1:15" ht="13.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</row>
    <row r="51" spans="1:15" ht="13.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</row>
    <row r="52" spans="1:15" ht="13.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</row>
    <row r="53" spans="1:15" ht="13.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</row>
    <row r="54" spans="1:15" ht="13.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</row>
    <row r="55" spans="1:15" ht="13.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</row>
    <row r="56" spans="1:15" ht="13.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</row>
    <row r="57" spans="1:15" ht="13.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</row>
    <row r="58" spans="1:15" ht="13.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</row>
    <row r="59" spans="1:15" ht="13.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</row>
    <row r="60" spans="1:15" ht="13.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</row>
    <row r="61" spans="1:15" ht="13.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</row>
    <row r="62" spans="1:15" ht="13.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</row>
    <row r="63" spans="1:15" ht="13.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</row>
    <row r="64" spans="1:15" ht="13.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</row>
    <row r="65" spans="1:15" ht="13.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</row>
    <row r="66" spans="1:15" ht="13.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</row>
    <row r="67" spans="1:15" ht="13.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</row>
    <row r="68" spans="1:15" ht="13.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</row>
    <row r="69" spans="1:15" ht="13.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</row>
    <row r="70" spans="1:15" ht="13.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</row>
    <row r="71" spans="1:15" ht="13.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</row>
    <row r="72" spans="1:15" ht="13.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</row>
    <row r="73" spans="1:15" ht="13.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</row>
    <row r="74" spans="1:15" ht="13.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</row>
    <row r="75" spans="1:15" ht="13.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</row>
    <row r="76" spans="1:15" ht="13.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</row>
    <row r="77" spans="1:15" ht="13.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</row>
    <row r="78" spans="1:15" ht="13.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</row>
    <row r="79" spans="1:15" ht="13.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</row>
    <row r="80" spans="1:15" ht="13.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</row>
    <row r="81" spans="1:15" ht="13.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</row>
    <row r="82" spans="1:15" ht="13.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</row>
    <row r="83" spans="1:15" ht="13.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</row>
    <row r="84" spans="1:15" ht="13.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</row>
    <row r="85" spans="1:15" ht="13.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</row>
    <row r="86" spans="1:15" ht="13.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</row>
    <row r="87" spans="1:15" ht="13.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</row>
    <row r="88" spans="1:15" ht="13.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</row>
    <row r="89" spans="1:15" ht="13.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</row>
    <row r="90" spans="1:15" ht="13.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</row>
    <row r="91" spans="1:15" ht="13.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</row>
    <row r="92" spans="1:15" ht="13.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</row>
    <row r="93" spans="1:15" ht="13.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</row>
    <row r="94" spans="1:15" ht="13.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</row>
    <row r="95" spans="1:15" ht="13.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</row>
    <row r="96" spans="1:15" ht="13.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</row>
    <row r="97" spans="1:15" ht="13.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</row>
    <row r="98" spans="1:15" ht="13.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</row>
    <row r="99" spans="1:15" ht="13.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</row>
    <row r="100" spans="1:15" ht="13.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</row>
    <row r="101" spans="1:15" ht="13.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</row>
    <row r="102" spans="1:15" ht="13.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</row>
    <row r="103" spans="1:15" ht="13.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</row>
    <row r="104" spans="1:15" ht="13.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</row>
    <row r="105" spans="1:15" ht="13.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</row>
    <row r="106" spans="1:15" ht="13.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</row>
    <row r="107" spans="1:15" ht="13.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</row>
    <row r="108" spans="1:15" ht="13.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</row>
    <row r="109" spans="1:15" ht="13.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</row>
    <row r="110" spans="1:15" ht="13.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</row>
    <row r="111" spans="1:15" ht="13.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</row>
    <row r="112" spans="1:15" ht="13.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</row>
    <row r="113" spans="1:15" ht="13.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</row>
    <row r="114" spans="1:15" ht="13.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</row>
    <row r="115" spans="1:15" ht="13.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</row>
    <row r="116" spans="1:15" ht="13.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</row>
    <row r="117" spans="1:15" ht="13.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</row>
    <row r="118" spans="1:15" ht="13.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</row>
    <row r="119" spans="1:15" ht="13.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</row>
  </sheetData>
  <sheetProtection/>
  <mergeCells count="30">
    <mergeCell ref="D7:D9"/>
    <mergeCell ref="R8:R9"/>
    <mergeCell ref="G7:J7"/>
    <mergeCell ref="K7:O7"/>
    <mergeCell ref="J8:J9"/>
    <mergeCell ref="P7:R7"/>
    <mergeCell ref="I8:I9"/>
    <mergeCell ref="H8:H9"/>
    <mergeCell ref="G8:G9"/>
    <mergeCell ref="E7:E9"/>
    <mergeCell ref="A21:B21"/>
    <mergeCell ref="C7:C9"/>
    <mergeCell ref="B7:B9"/>
    <mergeCell ref="A7:A9"/>
    <mergeCell ref="A3:B3"/>
    <mergeCell ref="A4:B4"/>
    <mergeCell ref="A5:B5"/>
    <mergeCell ref="I3:L3"/>
    <mergeCell ref="I4:L4"/>
    <mergeCell ref="I5:L5"/>
    <mergeCell ref="C3:H3"/>
    <mergeCell ref="C4:H4"/>
    <mergeCell ref="C5:H5"/>
    <mergeCell ref="F7:F9"/>
    <mergeCell ref="O5:P5"/>
    <mergeCell ref="Q5:R5"/>
    <mergeCell ref="Q3:R3"/>
    <mergeCell ref="O3:P3"/>
    <mergeCell ref="Q4:R4"/>
    <mergeCell ref="O4:P4"/>
  </mergeCells>
  <dataValidations count="1">
    <dataValidation type="list" operator="equal" allowBlank="1" showInputMessage="1" showErrorMessage="1" error="Povolenými hodnotami v tomto stĺpci sú B (bežné výdavky) alebo K (kapitálové výdavky)." sqref="G11:G20">
      <formula1>$AB$3:$AB$4</formula1>
    </dataValidation>
  </dataValidations>
  <printOptions/>
  <pageMargins left="0.7874015748031497" right="0.7874015748031497" top="0.984251968503937" bottom="0.984251968503937" header="0.5118110236220472" footer="0.5118110236220472"/>
  <pageSetup fitToHeight="10" fitToWidth="1" horizontalDpi="600" verticalDpi="600" orientation="landscape" paperSize="9" scale="56" r:id="rId1"/>
  <headerFooter alignWithMargins="0">
    <oddHeader>&amp;LPríloha č. 3.4b Vzorový príklad- ŽoP zúčtovanie predfinancovania vrátane príloh</oddHeader>
    <oddFooter>&amp;C&amp;"Arial Narrow,Navadno"&amp;8&amp;P/&amp;N</oddFooter>
  </headerFooter>
  <ignoredErrors>
    <ignoredError sqref="A10:E10 F10:R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 žiadosti o platbu ŠF a KF</dc:title>
  <dc:subject/>
  <dc:creator>jk</dc:creator>
  <cp:keywords>ŠF a KF</cp:keywords>
  <dc:description/>
  <cp:lastModifiedBy>kovac</cp:lastModifiedBy>
  <cp:lastPrinted>2011-03-09T13:25:30Z</cp:lastPrinted>
  <dcterms:created xsi:type="dcterms:W3CDTF">2007-01-02T12:38:25Z</dcterms:created>
  <dcterms:modified xsi:type="dcterms:W3CDTF">2011-03-09T13:25:32Z</dcterms:modified>
  <cp:category>Štrukturálne fondy a Kohézny fond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